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2007-2013" sheetId="1" r:id="rId1"/>
  </sheets>
  <definedNames/>
  <calcPr fullCalcOnLoad="1"/>
</workbook>
</file>

<file path=xl/sharedStrings.xml><?xml version="1.0" encoding="utf-8"?>
<sst xmlns="http://schemas.openxmlformats.org/spreadsheetml/2006/main" count="165" uniqueCount="137">
  <si>
    <t>LP</t>
  </si>
  <si>
    <t>NAZWA ZADANIA</t>
  </si>
  <si>
    <t>OKRES REALIZACJI</t>
  </si>
  <si>
    <t>GMINA</t>
  </si>
  <si>
    <t>FINANSOWANIE ZADAŃ</t>
  </si>
  <si>
    <t>Inwestycje drogowe</t>
  </si>
  <si>
    <t>KOSZT INWESTYCJI (kwoty w zł.)</t>
  </si>
  <si>
    <t>2007-2008</t>
  </si>
  <si>
    <t>2007-2010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</si>
  <si>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</si>
  <si>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</si>
  <si>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</si>
  <si>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</si>
  <si>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</si>
  <si>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</si>
  <si>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</si>
  <si>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</si>
  <si>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</si>
  <si>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</si>
  <si>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</si>
  <si>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</si>
  <si>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</si>
  <si>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</si>
  <si>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</si>
  <si>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</si>
  <si>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</si>
  <si>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</si>
  <si>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</si>
  <si>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</si>
  <si>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</si>
  <si>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</si>
  <si>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</si>
  <si>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</si>
  <si>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</si>
  <si>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Adaptacja budynku w Krzyżanowicach na świetlicę wiejską</t>
  </si>
  <si>
    <t>Budowa świetlicy wiejskiej w Starosiedlicach</t>
  </si>
  <si>
    <t>2009-2010</t>
  </si>
  <si>
    <t>2008-2013</t>
  </si>
  <si>
    <t>Budowa mieszkań socjalnych</t>
  </si>
  <si>
    <t>Budowa Sali widowiskowej przy DK Iłża</t>
  </si>
  <si>
    <t>Termomodernizacja budynku MGBP w Iłży</t>
  </si>
  <si>
    <t>Modernizacja ciepłowni miejskiej (ZEC) w Iłży</t>
  </si>
  <si>
    <t>Informatyzacja Urzędu Miejskiego oraz jedostek podległych</t>
  </si>
  <si>
    <t>Rewitalizacja kolejki wąskotorowej Iłża- Starachowice</t>
  </si>
  <si>
    <t>Odbudowa zanikających rozlewisk (jezior) na rzece Iłżance oraz przebudowa istniejącej zapory</t>
  </si>
  <si>
    <t>2008-2010</t>
  </si>
  <si>
    <t>Dokończenie budowy sali gimnastycznej przy PSP Pakosław</t>
  </si>
  <si>
    <t>Budowa ścieżek rowerowych</t>
  </si>
  <si>
    <t xml:space="preserve">Promocja gminy </t>
  </si>
  <si>
    <t>Razem</t>
  </si>
  <si>
    <t xml:space="preserve">                           INNE</t>
  </si>
  <si>
    <t>26.</t>
  </si>
  <si>
    <t>Budowa siedziby Urzędu Miejskiego</t>
  </si>
  <si>
    <t>Rewitalizacja iłżeckiego rynku</t>
  </si>
  <si>
    <t>Rewitalizacja iłżeckiego zamku</t>
  </si>
  <si>
    <t>Termomodernizacja budynku przedszkola w Iłży</t>
  </si>
  <si>
    <t>27.</t>
  </si>
  <si>
    <t>28.</t>
  </si>
  <si>
    <t>29.</t>
  </si>
  <si>
    <t>30.</t>
  </si>
  <si>
    <t>31.</t>
  </si>
  <si>
    <t>Przebudowa przepompowni</t>
  </si>
  <si>
    <t>Budowa świetlicy w Kolonii Seredzice</t>
  </si>
  <si>
    <t>Budowa świetlicy w Walentynowie</t>
  </si>
  <si>
    <t>Budowa, modernizacja oświetlenia</t>
  </si>
  <si>
    <t>Zakup samochodów pożarniczych i remont garaży  OSP Iłża</t>
  </si>
  <si>
    <t>Termomodernizacja  budynków gminnych przy ul. Kowalskiej, Warszawskiej i Przy Murach,</t>
  </si>
  <si>
    <t>razem gmina</t>
  </si>
  <si>
    <t>razem inne</t>
  </si>
  <si>
    <t>32.</t>
  </si>
  <si>
    <t>Budowa ministadionu lekkoatletycznego przy PGG w Iłży</t>
  </si>
  <si>
    <t>Adaptacja budynku szkoły w Prędocinie na świetlicę wiejską</t>
  </si>
  <si>
    <t>Budowa świetlicy wiejskiej w Białce</t>
  </si>
  <si>
    <t>Termomodernizacja budynku PSP       w Iłży</t>
  </si>
  <si>
    <t>Modernizacja Miejskiego Ośrodka Sportu i Rekreacji w Iłży</t>
  </si>
  <si>
    <t>Budowa boiska przy PSP w Jasieńcu Iłżeckim.</t>
  </si>
  <si>
    <t>33.</t>
  </si>
  <si>
    <t>Budowa Sali gimnastycznej przy PSP w Seredzicach</t>
  </si>
  <si>
    <t>Budowa sali gimnastycznej przy PSP Błazinach Dolnych</t>
  </si>
  <si>
    <t>34.</t>
  </si>
  <si>
    <t>35.</t>
  </si>
  <si>
    <t>36.</t>
  </si>
  <si>
    <t>Adaptacja budynku OSP w Alojzowie na świetlicę wiejską.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</si>
  <si>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</si>
  <si>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37.</t>
  </si>
  <si>
    <t>38.</t>
  </si>
  <si>
    <t>„Budowa drogi dojazdowej, drogi wewnętrznej oraz uzbrojenie terenów należących do Specjalnej  Strefy Ekonomicznej „Starachowice” Podstrefa Iłża w instalację kanalizacji sanitarnej i wodociągowej”.</t>
  </si>
  <si>
    <t>Budowa boiska sportowego na dziłce nr 72 w Błazinach Dolnych</t>
  </si>
  <si>
    <t>Przebudowa drogi gminnej Malenie - Chwałowice.</t>
  </si>
  <si>
    <t>2009 - 2010</t>
  </si>
  <si>
    <t>39.</t>
  </si>
  <si>
    <t>Bodowa kompleksu sportowego "Moje boisko - ORLIK 2012" przy PSP w Iłży</t>
  </si>
  <si>
    <t>40.</t>
  </si>
  <si>
    <t>2010-2012</t>
  </si>
  <si>
    <t>Przeciwdziałanie wykluczeniu cyfrowemu w gminie Iłża</t>
  </si>
  <si>
    <t>41.</t>
  </si>
  <si>
    <t>Przebudowa drogi gminnej Iłża – Jasieniec Iłżecki Górny.</t>
  </si>
  <si>
    <t>2010 - 2011</t>
  </si>
  <si>
    <t>42.</t>
  </si>
  <si>
    <t>43.</t>
  </si>
  <si>
    <t>2010-2011</t>
  </si>
  <si>
    <t>Remont świetlico - strażnicy  w Pakosławiu</t>
  </si>
  <si>
    <t xml:space="preserve">Remont budynku świetlicy w Seredzicach </t>
  </si>
  <si>
    <t>Adaptacja strażnicy OSP w Jedlance Starej na świetlicę wiejską</t>
  </si>
  <si>
    <t>44.</t>
  </si>
  <si>
    <t>45.</t>
  </si>
  <si>
    <t>Rozbudowa i nadbudowa budynku świetlico - strażnicy w Kotlarce</t>
  </si>
  <si>
    <t>Budowa systemu kanalizacji zagrodowej w gminie Iłża</t>
  </si>
  <si>
    <t>2011-2014</t>
  </si>
  <si>
    <t>2007-2014</t>
  </si>
  <si>
    <t>2007-2018</t>
  </si>
  <si>
    <t>WIELOLETNI PLAN INWESTYCYJNY NA LATA 2007-2018</t>
  </si>
  <si>
    <t>2015-2016</t>
  </si>
  <si>
    <t>2016-2018</t>
  </si>
  <si>
    <t>2015-2018</t>
  </si>
  <si>
    <t>2008-2018</t>
  </si>
  <si>
    <t>2012-2018</t>
  </si>
  <si>
    <t>46.</t>
  </si>
  <si>
    <t>47.</t>
  </si>
  <si>
    <t>48.</t>
  </si>
  <si>
    <t>49.</t>
  </si>
  <si>
    <t>50.</t>
  </si>
  <si>
    <t>51.</t>
  </si>
  <si>
    <t>52.</t>
  </si>
  <si>
    <t>Modernizacja targowiska miejskiego</t>
  </si>
  <si>
    <t>Remont strażnico- świetlicy w Kajetanowie</t>
  </si>
  <si>
    <t>Remont strażnico- świetlicy w Małomierzycach</t>
  </si>
  <si>
    <t>Remont świetlicy w Błazinach Dolnych</t>
  </si>
  <si>
    <t>Remont strażnoci- świetlicy w Błazinach Górnych</t>
  </si>
  <si>
    <t>Remont swietlicy w Płudnicy</t>
  </si>
  <si>
    <t>Budowa sieci wodociągowej w mieście i gminie Iłża</t>
  </si>
  <si>
    <t>2014-2018</t>
  </si>
  <si>
    <t>Modernizacja stadionu miejskiego</t>
  </si>
  <si>
    <t xml:space="preserve"> Modernizacja oczyszczalni ścieków.</t>
  </si>
  <si>
    <t>53.</t>
  </si>
  <si>
    <t>Kanalizacja gminy</t>
  </si>
  <si>
    <t xml:space="preserve">Załącznik nr 1 do Uchwały Rady Miejskiej w Iłży nr IX/57/15  z dnia 26.06.2015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</si>
</sst>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0.00_ ;\-0.00\ "/>
  </numFmts>
  <fonts count="46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44" fontId="1" fillId="0" borderId="0" xfId="58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4" fontId="9" fillId="0" borderId="0" xfId="58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6" fillId="0" borderId="11" xfId="58" applyNumberFormat="1" applyFont="1" applyBorder="1" applyAlignment="1">
      <alignment horizontal="center" vertical="center" wrapText="1"/>
    </xf>
    <xf numFmtId="164" fontId="6" fillId="0" borderId="12" xfId="58" applyNumberFormat="1" applyFont="1" applyBorder="1" applyAlignment="1">
      <alignment horizontal="center" vertical="center" wrapText="1"/>
    </xf>
    <xf numFmtId="164" fontId="6" fillId="0" borderId="13" xfId="58" applyNumberFormat="1" applyFont="1" applyBorder="1" applyAlignment="1">
      <alignment horizontal="center" vertical="center" wrapText="1"/>
    </xf>
    <xf numFmtId="164" fontId="6" fillId="0" borderId="11" xfId="58" applyNumberFormat="1" applyFont="1" applyFill="1" applyBorder="1" applyAlignment="1">
      <alignment horizontal="center" vertical="center" wrapText="1"/>
    </xf>
    <xf numFmtId="164" fontId="6" fillId="0" borderId="14" xfId="58" applyNumberFormat="1" applyFont="1" applyFill="1" applyBorder="1" applyAlignment="1">
      <alignment horizontal="center" vertical="center" wrapText="1"/>
    </xf>
    <xf numFmtId="164" fontId="6" fillId="0" borderId="15" xfId="58" applyNumberFormat="1" applyFont="1" applyFill="1" applyBorder="1" applyAlignment="1">
      <alignment horizontal="center" vertical="center" wrapText="1"/>
    </xf>
    <xf numFmtId="164" fontId="6" fillId="0" borderId="16" xfId="58" applyNumberFormat="1" applyFont="1" applyFill="1" applyBorder="1" applyAlignment="1">
      <alignment horizontal="center" vertical="center" wrapText="1"/>
    </xf>
    <xf numFmtId="164" fontId="6" fillId="0" borderId="14" xfId="58" applyNumberFormat="1" applyFont="1" applyBorder="1" applyAlignment="1">
      <alignment horizontal="center" vertical="center" wrapText="1"/>
    </xf>
    <xf numFmtId="164" fontId="6" fillId="0" borderId="15" xfId="58" applyNumberFormat="1" applyFont="1" applyBorder="1" applyAlignment="1">
      <alignment horizontal="center" vertical="center" wrapText="1"/>
    </xf>
    <xf numFmtId="164" fontId="6" fillId="0" borderId="16" xfId="58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/>
    </xf>
    <xf numFmtId="164" fontId="6" fillId="34" borderId="14" xfId="58" applyNumberFormat="1" applyFont="1" applyFill="1" applyBorder="1" applyAlignment="1">
      <alignment horizontal="center" vertical="center" wrapText="1"/>
    </xf>
    <xf numFmtId="164" fontId="6" fillId="0" borderId="17" xfId="58" applyNumberFormat="1" applyFont="1" applyFill="1" applyBorder="1" applyAlignment="1">
      <alignment horizontal="center" vertical="center" wrapText="1"/>
    </xf>
    <xf numFmtId="164" fontId="6" fillId="0" borderId="18" xfId="58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64" fontId="7" fillId="36" borderId="20" xfId="58" applyNumberFormat="1" applyFont="1" applyFill="1" applyBorder="1" applyAlignment="1">
      <alignment horizontal="center" vertical="center" wrapText="1"/>
    </xf>
    <xf numFmtId="164" fontId="7" fillId="36" borderId="21" xfId="58" applyNumberFormat="1" applyFont="1" applyFill="1" applyBorder="1" applyAlignment="1">
      <alignment horizontal="center" vertical="center" wrapText="1"/>
    </xf>
    <xf numFmtId="164" fontId="6" fillId="34" borderId="15" xfId="58" applyNumberFormat="1" applyFont="1" applyFill="1" applyBorder="1" applyAlignment="1">
      <alignment horizontal="center" vertical="center" wrapText="1"/>
    </xf>
    <xf numFmtId="164" fontId="6" fillId="34" borderId="16" xfId="58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0" fillId="0" borderId="0" xfId="0" applyFont="1" applyBorder="1" applyAlignment="1">
      <alignment/>
    </xf>
    <xf numFmtId="164" fontId="6" fillId="0" borderId="22" xfId="58" applyNumberFormat="1" applyFont="1" applyFill="1" applyBorder="1" applyAlignment="1">
      <alignment horizontal="center" vertical="center" wrapText="1"/>
    </xf>
    <xf numFmtId="164" fontId="6" fillId="0" borderId="23" xfId="5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6" fillId="0" borderId="24" xfId="58" applyNumberFormat="1" applyFont="1" applyFill="1" applyBorder="1" applyAlignment="1">
      <alignment horizontal="center" vertical="center" wrapText="1"/>
    </xf>
    <xf numFmtId="164" fontId="6" fillId="0" borderId="0" xfId="58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 wrapText="1"/>
    </xf>
    <xf numFmtId="164" fontId="7" fillId="36" borderId="30" xfId="58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4" borderId="20" xfId="0" applyFont="1" applyFill="1" applyBorder="1" applyAlignment="1">
      <alignment/>
    </xf>
    <xf numFmtId="4" fontId="0" fillId="0" borderId="15" xfId="0" applyNumberFormat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wrapText="1"/>
    </xf>
    <xf numFmtId="0" fontId="7" fillId="38" borderId="32" xfId="0" applyFont="1" applyFill="1" applyBorder="1" applyAlignment="1">
      <alignment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/>
    </xf>
    <xf numFmtId="164" fontId="0" fillId="0" borderId="22" xfId="0" applyNumberFormat="1" applyBorder="1" applyAlignment="1">
      <alignment horizontal="center" vertical="center"/>
    </xf>
    <xf numFmtId="0" fontId="8" fillId="35" borderId="34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164" fontId="8" fillId="35" borderId="19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7" fillId="36" borderId="35" xfId="58" applyNumberFormat="1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164" fontId="7" fillId="36" borderId="34" xfId="58" applyNumberFormat="1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wrapText="1"/>
    </xf>
    <xf numFmtId="164" fontId="7" fillId="36" borderId="36" xfId="58" applyNumberFormat="1" applyFont="1" applyFill="1" applyBorder="1" applyAlignment="1">
      <alignment horizontal="center" vertical="center" wrapText="1"/>
    </xf>
    <xf numFmtId="164" fontId="7" fillId="36" borderId="37" xfId="58" applyNumberFormat="1" applyFont="1" applyFill="1" applyBorder="1" applyAlignment="1">
      <alignment horizontal="center" vertical="center" wrapText="1"/>
    </xf>
    <xf numFmtId="164" fontId="7" fillId="36" borderId="38" xfId="58" applyNumberFormat="1" applyFont="1" applyFill="1" applyBorder="1" applyAlignment="1">
      <alignment horizontal="center" vertical="center" wrapText="1"/>
    </xf>
    <xf numFmtId="164" fontId="7" fillId="36" borderId="39" xfId="58" applyNumberFormat="1" applyFont="1" applyFill="1" applyBorder="1" applyAlignment="1">
      <alignment horizontal="center" vertical="center" wrapText="1"/>
    </xf>
    <xf numFmtId="164" fontId="7" fillId="36" borderId="40" xfId="58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8" fillId="35" borderId="41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7" fillId="39" borderId="10" xfId="58" applyNumberFormat="1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164" fontId="7" fillId="36" borderId="28" xfId="58" applyNumberFormat="1" applyFont="1" applyFill="1" applyBorder="1" applyAlignment="1">
      <alignment horizontal="center" vertical="center" wrapText="1"/>
    </xf>
    <xf numFmtId="164" fontId="7" fillId="36" borderId="0" xfId="58" applyNumberFormat="1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0" fillId="0" borderId="16" xfId="0" applyFont="1" applyBorder="1" applyAlignment="1">
      <alignment/>
    </xf>
    <xf numFmtId="164" fontId="7" fillId="36" borderId="19" xfId="58" applyNumberFormat="1" applyFont="1" applyFill="1" applyBorder="1" applyAlignment="1">
      <alignment horizontal="center" vertical="center" wrapText="1"/>
    </xf>
    <xf numFmtId="164" fontId="7" fillId="36" borderId="29" xfId="58" applyNumberFormat="1" applyFont="1" applyFill="1" applyBorder="1" applyAlignment="1">
      <alignment horizontal="center" vertical="center" wrapText="1"/>
    </xf>
    <xf numFmtId="164" fontId="8" fillId="35" borderId="34" xfId="0" applyNumberFormat="1" applyFont="1" applyFill="1" applyBorder="1" applyAlignment="1">
      <alignment/>
    </xf>
    <xf numFmtId="164" fontId="8" fillId="35" borderId="45" xfId="0" applyNumberFormat="1" applyFont="1" applyFill="1" applyBorder="1" applyAlignment="1">
      <alignment/>
    </xf>
    <xf numFmtId="164" fontId="8" fillId="35" borderId="46" xfId="0" applyNumberFormat="1" applyFont="1" applyFill="1" applyBorder="1" applyAlignment="1">
      <alignment/>
    </xf>
    <xf numFmtId="164" fontId="7" fillId="36" borderId="47" xfId="58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7" borderId="19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75"/>
  <sheetViews>
    <sheetView tabSelected="1" zoomScale="90" zoomScaleNormal="90" zoomScalePageLayoutView="0" workbookViewId="0" topLeftCell="B1">
      <selection activeCell="B3" sqref="B3:AM3"/>
    </sheetView>
  </sheetViews>
  <sheetFormatPr defaultColWidth="9.140625" defaultRowHeight="12.75"/>
  <cols>
    <col min="2" max="2" width="4.421875" style="0" customWidth="1"/>
    <col min="3" max="3" width="60.7109375" style="6" customWidth="1"/>
    <col min="4" max="4" width="16.7109375" style="0" customWidth="1"/>
    <col min="5" max="5" width="20.7109375" style="0" customWidth="1"/>
    <col min="6" max="17" width="16.7109375" style="0" customWidth="1"/>
    <col min="18" max="18" width="20.7109375" style="0" customWidth="1"/>
    <col min="19" max="30" width="16.7109375" style="0" customWidth="1"/>
    <col min="31" max="31" width="20.7109375" style="0" customWidth="1"/>
    <col min="32" max="32" width="5.8515625" style="0" hidden="1" customWidth="1"/>
    <col min="33" max="33" width="6.00390625" style="0" hidden="1" customWidth="1"/>
    <col min="34" max="34" width="5.8515625" style="0" hidden="1" customWidth="1"/>
    <col min="35" max="35" width="5.7109375" style="0" hidden="1" customWidth="1"/>
    <col min="36" max="36" width="5.421875" style="0" hidden="1" customWidth="1"/>
    <col min="37" max="38" width="5.8515625" style="0" hidden="1" customWidth="1"/>
    <col min="39" max="39" width="8.28125" style="0" hidden="1" customWidth="1"/>
  </cols>
  <sheetData>
    <row r="2" spans="2:39" ht="18.75" customHeight="1">
      <c r="B2" s="105" t="s">
        <v>111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3" spans="2:39" ht="15" customHeight="1">
      <c r="B3" s="106" t="s">
        <v>136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4" ht="19.5" thickBot="1">
      <c r="D4" s="1"/>
    </row>
    <row r="5" spans="6:39" ht="13.5" thickBot="1">
      <c r="F5" s="108" t="s">
        <v>4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10"/>
      <c r="AM5" s="5"/>
    </row>
    <row r="6" spans="5:38" ht="13.5" thickBot="1">
      <c r="E6" s="4"/>
      <c r="F6" s="107" t="s">
        <v>3</v>
      </c>
      <c r="G6" s="107"/>
      <c r="H6" s="107"/>
      <c r="I6" s="107"/>
      <c r="J6" s="107"/>
      <c r="K6" s="107"/>
      <c r="L6" s="107"/>
      <c r="M6" s="45"/>
      <c r="N6" s="91"/>
      <c r="O6" s="91"/>
      <c r="P6" s="91"/>
      <c r="Q6" s="91"/>
      <c r="R6" s="45"/>
      <c r="S6" s="111" t="s">
        <v>50</v>
      </c>
      <c r="T6" s="112"/>
      <c r="U6" s="112"/>
      <c r="V6" s="112"/>
      <c r="W6" s="112"/>
      <c r="X6" s="112"/>
      <c r="Y6" s="112"/>
      <c r="Z6" s="112"/>
      <c r="AA6" s="113"/>
      <c r="AB6" s="113"/>
      <c r="AC6" s="113"/>
      <c r="AD6" s="113"/>
      <c r="AE6" s="114"/>
      <c r="AF6" s="46"/>
      <c r="AG6" s="46"/>
      <c r="AH6" s="46"/>
      <c r="AI6" s="46"/>
      <c r="AJ6" s="46"/>
      <c r="AK6" s="46"/>
      <c r="AL6" s="46"/>
    </row>
    <row r="7" spans="2:31" ht="26.25" thickBot="1">
      <c r="B7" s="47" t="s">
        <v>0</v>
      </c>
      <c r="C7" s="48" t="s">
        <v>1</v>
      </c>
      <c r="D7" s="26" t="s">
        <v>2</v>
      </c>
      <c r="E7" s="48" t="s">
        <v>6</v>
      </c>
      <c r="F7" s="42">
        <v>2007</v>
      </c>
      <c r="G7" s="43">
        <v>2008</v>
      </c>
      <c r="H7" s="43">
        <v>2009</v>
      </c>
      <c r="I7" s="43">
        <v>2010</v>
      </c>
      <c r="J7" s="43">
        <v>2011</v>
      </c>
      <c r="K7" s="43">
        <v>2012</v>
      </c>
      <c r="L7" s="44">
        <v>2013</v>
      </c>
      <c r="M7" s="89">
        <v>2014</v>
      </c>
      <c r="N7" s="88">
        <v>2015</v>
      </c>
      <c r="O7" s="88">
        <v>2016</v>
      </c>
      <c r="P7" s="88">
        <v>2017</v>
      </c>
      <c r="Q7" s="88">
        <v>2018</v>
      </c>
      <c r="R7" s="90" t="s">
        <v>67</v>
      </c>
      <c r="S7" s="42">
        <v>2007</v>
      </c>
      <c r="T7" s="43">
        <v>2008</v>
      </c>
      <c r="U7" s="43">
        <v>2009</v>
      </c>
      <c r="V7" s="43">
        <v>2010</v>
      </c>
      <c r="W7" s="43">
        <v>2011</v>
      </c>
      <c r="X7" s="43">
        <v>2012</v>
      </c>
      <c r="Y7" s="44">
        <v>2013</v>
      </c>
      <c r="Z7" s="86">
        <v>2014</v>
      </c>
      <c r="AA7" s="88">
        <v>2015</v>
      </c>
      <c r="AB7" s="88">
        <v>2016</v>
      </c>
      <c r="AC7" s="88">
        <v>2017</v>
      </c>
      <c r="AD7" s="88">
        <v>2018</v>
      </c>
      <c r="AE7" s="87" t="s">
        <v>68</v>
      </c>
    </row>
    <row r="8" spans="2:32" ht="38.25" customHeight="1">
      <c r="B8" s="51" t="s">
        <v>9</v>
      </c>
      <c r="C8" s="56" t="s">
        <v>133</v>
      </c>
      <c r="D8" s="60" t="s">
        <v>110</v>
      </c>
      <c r="E8" s="49">
        <v>11631400</v>
      </c>
      <c r="F8" s="12">
        <v>31400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4">
        <v>0</v>
      </c>
      <c r="M8" s="21">
        <v>0</v>
      </c>
      <c r="N8" s="20">
        <v>2000000</v>
      </c>
      <c r="O8" s="20">
        <v>1900000</v>
      </c>
      <c r="P8" s="20">
        <v>1900000</v>
      </c>
      <c r="Q8" s="20">
        <v>0</v>
      </c>
      <c r="R8" s="77">
        <v>5831400</v>
      </c>
      <c r="S8" s="15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4">
        <v>0</v>
      </c>
      <c r="Z8" s="14">
        <v>0</v>
      </c>
      <c r="AA8" s="20">
        <v>0</v>
      </c>
      <c r="AB8" s="20">
        <v>2900000</v>
      </c>
      <c r="AC8" s="20">
        <v>2900000</v>
      </c>
      <c r="AD8" s="21">
        <v>0</v>
      </c>
      <c r="AE8" s="49">
        <f>SUM(S8:AD8)</f>
        <v>5800000</v>
      </c>
      <c r="AF8" s="11">
        <f>SUM(S8:AE8)</f>
        <v>11600000</v>
      </c>
    </row>
    <row r="9" spans="2:31" ht="27.75" customHeight="1">
      <c r="B9" s="52" t="s">
        <v>10</v>
      </c>
      <c r="C9" s="57" t="s">
        <v>5</v>
      </c>
      <c r="D9" s="61" t="s">
        <v>110</v>
      </c>
      <c r="E9" s="27">
        <v>20000000</v>
      </c>
      <c r="F9" s="16">
        <v>2264818.48</v>
      </c>
      <c r="G9" s="17">
        <v>455863.58</v>
      </c>
      <c r="H9" s="17">
        <v>455863.58</v>
      </c>
      <c r="I9" s="17">
        <v>455863.58</v>
      </c>
      <c r="J9" s="17">
        <v>455863.58</v>
      </c>
      <c r="K9" s="17">
        <v>455863.58</v>
      </c>
      <c r="L9" s="18">
        <v>455863.62</v>
      </c>
      <c r="M9" s="18">
        <v>750000</v>
      </c>
      <c r="N9" s="17">
        <v>1000000</v>
      </c>
      <c r="O9" s="17">
        <v>1000000</v>
      </c>
      <c r="P9" s="17">
        <v>1000000</v>
      </c>
      <c r="Q9" s="17">
        <v>1000000</v>
      </c>
      <c r="R9" s="78">
        <f>SUM(F9:Q9)</f>
        <v>9750000</v>
      </c>
      <c r="S9" s="16">
        <v>960000</v>
      </c>
      <c r="T9" s="17">
        <v>673333.33</v>
      </c>
      <c r="U9" s="17">
        <v>673333.33</v>
      </c>
      <c r="V9" s="17">
        <v>673333.33</v>
      </c>
      <c r="W9" s="17">
        <v>673333.33</v>
      </c>
      <c r="X9" s="17">
        <v>673333.33</v>
      </c>
      <c r="Y9" s="18">
        <v>673333.35</v>
      </c>
      <c r="Z9" s="18">
        <v>1050000</v>
      </c>
      <c r="AA9" s="17">
        <v>1050000</v>
      </c>
      <c r="AB9" s="17">
        <v>1050000</v>
      </c>
      <c r="AC9" s="17">
        <v>1050000</v>
      </c>
      <c r="AD9" s="18">
        <v>1050000</v>
      </c>
      <c r="AE9" s="104">
        <f aca="true" t="shared" si="0" ref="AE9:AE16">SUM(S9:AD9)</f>
        <v>10250000</v>
      </c>
    </row>
    <row r="10" spans="2:34" ht="54.75" customHeight="1">
      <c r="B10" s="52" t="s">
        <v>11</v>
      </c>
      <c r="C10" s="57" t="s">
        <v>88</v>
      </c>
      <c r="D10" s="61" t="s">
        <v>89</v>
      </c>
      <c r="E10" s="27">
        <v>864214.66</v>
      </c>
      <c r="F10" s="16">
        <v>0</v>
      </c>
      <c r="G10" s="17">
        <v>0</v>
      </c>
      <c r="H10" s="17">
        <v>27083</v>
      </c>
      <c r="I10" s="17">
        <v>418565.83</v>
      </c>
      <c r="J10" s="17">
        <v>0</v>
      </c>
      <c r="K10" s="17">
        <v>0</v>
      </c>
      <c r="L10" s="18">
        <v>0</v>
      </c>
      <c r="M10" s="18">
        <v>0</v>
      </c>
      <c r="N10" s="17">
        <v>0</v>
      </c>
      <c r="O10" s="17">
        <v>0</v>
      </c>
      <c r="P10" s="17">
        <v>0</v>
      </c>
      <c r="Q10" s="17">
        <v>0</v>
      </c>
      <c r="R10" s="78">
        <f>SUM(F10:Q10)</f>
        <v>445648.83</v>
      </c>
      <c r="S10" s="16">
        <v>0</v>
      </c>
      <c r="T10" s="17">
        <v>0</v>
      </c>
      <c r="U10" s="17">
        <v>0</v>
      </c>
      <c r="V10" s="17">
        <v>418565.83</v>
      </c>
      <c r="W10" s="17">
        <v>0</v>
      </c>
      <c r="X10" s="17">
        <v>0</v>
      </c>
      <c r="Y10" s="18">
        <v>0</v>
      </c>
      <c r="Z10" s="18">
        <v>0</v>
      </c>
      <c r="AA10" s="17">
        <v>0</v>
      </c>
      <c r="AB10" s="17">
        <v>0</v>
      </c>
      <c r="AC10" s="17">
        <v>0</v>
      </c>
      <c r="AD10" s="18">
        <v>0</v>
      </c>
      <c r="AE10" s="104">
        <f t="shared" si="0"/>
        <v>418565.83</v>
      </c>
      <c r="AF10" s="11"/>
      <c r="AG10" s="11"/>
      <c r="AH10" s="11"/>
    </row>
    <row r="11" spans="2:31" ht="43.5" customHeight="1">
      <c r="B11" s="53" t="s">
        <v>12</v>
      </c>
      <c r="C11" s="57" t="s">
        <v>70</v>
      </c>
      <c r="D11" s="62" t="s">
        <v>7</v>
      </c>
      <c r="E11" s="27">
        <v>2000000</v>
      </c>
      <c r="F11" s="19">
        <v>791746.29</v>
      </c>
      <c r="G11" s="20">
        <v>548253.71</v>
      </c>
      <c r="H11" s="17">
        <v>0</v>
      </c>
      <c r="I11" s="17">
        <v>0</v>
      </c>
      <c r="J11" s="17">
        <v>0</v>
      </c>
      <c r="K11" s="17">
        <v>0</v>
      </c>
      <c r="L11" s="18">
        <v>0</v>
      </c>
      <c r="M11" s="18">
        <v>0</v>
      </c>
      <c r="N11" s="17">
        <v>0</v>
      </c>
      <c r="O11" s="17">
        <v>0</v>
      </c>
      <c r="P11" s="17">
        <v>0</v>
      </c>
      <c r="Q11" s="17">
        <v>0</v>
      </c>
      <c r="R11" s="78">
        <f>SUM(F11:Q11)</f>
        <v>1340000</v>
      </c>
      <c r="S11" s="16">
        <v>0</v>
      </c>
      <c r="T11" s="20">
        <v>660000</v>
      </c>
      <c r="U11" s="17">
        <v>0</v>
      </c>
      <c r="V11" s="17">
        <v>0</v>
      </c>
      <c r="W11" s="17">
        <v>0</v>
      </c>
      <c r="X11" s="17">
        <v>0</v>
      </c>
      <c r="Y11" s="18">
        <v>0</v>
      </c>
      <c r="Z11" s="18">
        <v>0</v>
      </c>
      <c r="AA11" s="17">
        <v>0</v>
      </c>
      <c r="AB11" s="17">
        <v>0</v>
      </c>
      <c r="AC11" s="17">
        <v>0</v>
      </c>
      <c r="AD11" s="18">
        <v>0</v>
      </c>
      <c r="AE11" s="104">
        <f t="shared" si="0"/>
        <v>660000</v>
      </c>
    </row>
    <row r="12" spans="2:31" ht="27" customHeight="1">
      <c r="B12" s="53" t="s">
        <v>13</v>
      </c>
      <c r="C12" s="57" t="s">
        <v>54</v>
      </c>
      <c r="D12" s="62" t="s">
        <v>110</v>
      </c>
      <c r="E12" s="27">
        <v>10000000</v>
      </c>
      <c r="F12" s="19">
        <v>171428.57</v>
      </c>
      <c r="G12" s="20">
        <v>171428.57</v>
      </c>
      <c r="H12" s="20">
        <v>171428.57</v>
      </c>
      <c r="I12" s="20">
        <v>171428.57</v>
      </c>
      <c r="J12" s="20">
        <v>171428.57</v>
      </c>
      <c r="K12" s="20">
        <v>171428.57</v>
      </c>
      <c r="L12" s="21">
        <v>171428.58</v>
      </c>
      <c r="M12" s="21">
        <v>100000</v>
      </c>
      <c r="N12" s="20">
        <v>200000</v>
      </c>
      <c r="O12" s="20">
        <v>200000</v>
      </c>
      <c r="P12" s="20">
        <v>200000</v>
      </c>
      <c r="Q12" s="20">
        <v>200000</v>
      </c>
      <c r="R12" s="78">
        <f aca="true" t="shared" si="1" ref="R12:R36">SUM(F12:Q12)</f>
        <v>2100000</v>
      </c>
      <c r="S12" s="19">
        <v>200000</v>
      </c>
      <c r="T12" s="20">
        <v>200000</v>
      </c>
      <c r="U12" s="20">
        <v>200000</v>
      </c>
      <c r="V12" s="20">
        <v>200000</v>
      </c>
      <c r="W12" s="20">
        <v>200000</v>
      </c>
      <c r="X12" s="20">
        <v>200000</v>
      </c>
      <c r="Y12" s="21">
        <v>200000</v>
      </c>
      <c r="Z12" s="21">
        <v>300000</v>
      </c>
      <c r="AA12" s="20">
        <v>1550000</v>
      </c>
      <c r="AB12" s="20">
        <v>1550000</v>
      </c>
      <c r="AC12" s="20">
        <v>1550000</v>
      </c>
      <c r="AD12" s="21">
        <v>1550000</v>
      </c>
      <c r="AE12" s="104">
        <f t="shared" si="0"/>
        <v>7900000</v>
      </c>
    </row>
    <row r="13" spans="2:31" ht="26.25" customHeight="1">
      <c r="B13" s="52" t="s">
        <v>14</v>
      </c>
      <c r="C13" s="57" t="s">
        <v>53</v>
      </c>
      <c r="D13" s="62" t="s">
        <v>109</v>
      </c>
      <c r="E13" s="27">
        <v>3000000</v>
      </c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100000</v>
      </c>
      <c r="L13" s="21">
        <v>1000000</v>
      </c>
      <c r="M13" s="21">
        <v>500000</v>
      </c>
      <c r="N13" s="20">
        <v>0</v>
      </c>
      <c r="O13" s="20">
        <v>0</v>
      </c>
      <c r="P13" s="20">
        <v>0</v>
      </c>
      <c r="Q13" s="20">
        <v>0</v>
      </c>
      <c r="R13" s="78">
        <f t="shared" si="1"/>
        <v>1600000</v>
      </c>
      <c r="S13" s="19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1">
        <v>700000</v>
      </c>
      <c r="Z13" s="21">
        <v>700000</v>
      </c>
      <c r="AA13" s="20">
        <v>0</v>
      </c>
      <c r="AB13" s="20">
        <v>0</v>
      </c>
      <c r="AC13" s="20">
        <v>0</v>
      </c>
      <c r="AD13" s="21">
        <v>0</v>
      </c>
      <c r="AE13" s="104">
        <f t="shared" si="0"/>
        <v>1400000</v>
      </c>
    </row>
    <row r="14" spans="2:31" s="31" customFormat="1" ht="38.25" customHeight="1">
      <c r="B14" s="54" t="s">
        <v>15</v>
      </c>
      <c r="C14" s="57" t="s">
        <v>71</v>
      </c>
      <c r="D14" s="63" t="s">
        <v>8</v>
      </c>
      <c r="E14" s="27">
        <v>1218139.42</v>
      </c>
      <c r="F14" s="23">
        <v>29280</v>
      </c>
      <c r="G14" s="29">
        <v>0</v>
      </c>
      <c r="H14" s="29">
        <v>3000</v>
      </c>
      <c r="I14" s="29">
        <v>685859.42</v>
      </c>
      <c r="J14" s="29">
        <v>0</v>
      </c>
      <c r="K14" s="29">
        <v>0</v>
      </c>
      <c r="L14" s="30">
        <v>0</v>
      </c>
      <c r="M14" s="30">
        <v>0</v>
      </c>
      <c r="N14" s="29">
        <v>0</v>
      </c>
      <c r="O14" s="29">
        <v>0</v>
      </c>
      <c r="P14" s="29">
        <v>0</v>
      </c>
      <c r="Q14" s="29">
        <v>0</v>
      </c>
      <c r="R14" s="78">
        <f t="shared" si="1"/>
        <v>718139.42</v>
      </c>
      <c r="S14" s="23">
        <v>0</v>
      </c>
      <c r="T14" s="29">
        <v>0</v>
      </c>
      <c r="U14" s="29">
        <v>0</v>
      </c>
      <c r="V14" s="29">
        <v>500000</v>
      </c>
      <c r="W14" s="29">
        <v>0</v>
      </c>
      <c r="X14" s="29">
        <v>0</v>
      </c>
      <c r="Y14" s="30">
        <v>0</v>
      </c>
      <c r="Z14" s="30">
        <v>0</v>
      </c>
      <c r="AA14" s="29">
        <v>0</v>
      </c>
      <c r="AB14" s="29">
        <v>0</v>
      </c>
      <c r="AC14" s="29">
        <v>0</v>
      </c>
      <c r="AD14" s="30">
        <v>0</v>
      </c>
      <c r="AE14" s="104">
        <f t="shared" si="0"/>
        <v>500000</v>
      </c>
    </row>
    <row r="15" spans="2:31" s="9" customFormat="1" ht="28.5" customHeight="1">
      <c r="B15" s="53" t="s">
        <v>16</v>
      </c>
      <c r="C15" s="57" t="s">
        <v>34</v>
      </c>
      <c r="D15" s="62" t="s">
        <v>36</v>
      </c>
      <c r="E15" s="27">
        <v>648054.2</v>
      </c>
      <c r="F15" s="19">
        <v>0</v>
      </c>
      <c r="G15" s="17">
        <v>0</v>
      </c>
      <c r="H15" s="20">
        <v>0</v>
      </c>
      <c r="I15" s="20">
        <v>327187.2</v>
      </c>
      <c r="J15" s="20">
        <v>0</v>
      </c>
      <c r="K15" s="20">
        <v>0</v>
      </c>
      <c r="L15" s="21">
        <v>0</v>
      </c>
      <c r="M15" s="21">
        <v>0</v>
      </c>
      <c r="N15" s="20">
        <v>0</v>
      </c>
      <c r="O15" s="20">
        <v>0</v>
      </c>
      <c r="P15" s="20">
        <v>0</v>
      </c>
      <c r="Q15" s="20">
        <v>0</v>
      </c>
      <c r="R15" s="78">
        <f t="shared" si="1"/>
        <v>327187.2</v>
      </c>
      <c r="S15" s="19">
        <v>0</v>
      </c>
      <c r="T15" s="17">
        <v>0</v>
      </c>
      <c r="U15" s="20">
        <v>0</v>
      </c>
      <c r="V15" s="20">
        <v>320867</v>
      </c>
      <c r="W15" s="20">
        <v>0</v>
      </c>
      <c r="X15" s="20">
        <v>0</v>
      </c>
      <c r="Y15" s="21">
        <v>0</v>
      </c>
      <c r="Z15" s="21">
        <v>0</v>
      </c>
      <c r="AA15" s="20">
        <v>0</v>
      </c>
      <c r="AB15" s="20">
        <v>0</v>
      </c>
      <c r="AC15" s="20">
        <v>0</v>
      </c>
      <c r="AD15" s="21">
        <v>0</v>
      </c>
      <c r="AE15" s="104">
        <f t="shared" si="0"/>
        <v>320867</v>
      </c>
    </row>
    <row r="16" spans="2:31" s="9" customFormat="1" ht="27.75" customHeight="1">
      <c r="B16" s="53" t="s">
        <v>17</v>
      </c>
      <c r="C16" s="57" t="s">
        <v>72</v>
      </c>
      <c r="D16" s="62" t="s">
        <v>112</v>
      </c>
      <c r="E16" s="27">
        <v>667000</v>
      </c>
      <c r="F16" s="19">
        <v>0</v>
      </c>
      <c r="G16" s="17">
        <v>0</v>
      </c>
      <c r="H16" s="20">
        <v>0</v>
      </c>
      <c r="I16" s="20">
        <v>0</v>
      </c>
      <c r="J16" s="20">
        <v>0</v>
      </c>
      <c r="K16" s="20">
        <v>0</v>
      </c>
      <c r="L16" s="21">
        <v>0</v>
      </c>
      <c r="M16" s="21">
        <v>0</v>
      </c>
      <c r="N16" s="20">
        <v>83500</v>
      </c>
      <c r="O16" s="20">
        <v>83500</v>
      </c>
      <c r="P16" s="20">
        <v>0</v>
      </c>
      <c r="Q16" s="20">
        <v>0</v>
      </c>
      <c r="R16" s="78">
        <f t="shared" si="1"/>
        <v>167000</v>
      </c>
      <c r="S16" s="19">
        <v>0</v>
      </c>
      <c r="T16" s="17">
        <v>0</v>
      </c>
      <c r="U16" s="20">
        <v>0</v>
      </c>
      <c r="V16" s="20">
        <v>0</v>
      </c>
      <c r="W16" s="20">
        <v>0</v>
      </c>
      <c r="X16" s="20">
        <v>0</v>
      </c>
      <c r="Y16" s="21">
        <v>0</v>
      </c>
      <c r="Z16" s="21">
        <v>0</v>
      </c>
      <c r="AA16" s="20">
        <v>250000</v>
      </c>
      <c r="AB16" s="20">
        <v>250000</v>
      </c>
      <c r="AC16" s="20">
        <v>0</v>
      </c>
      <c r="AD16" s="21">
        <v>0</v>
      </c>
      <c r="AE16" s="104">
        <f t="shared" si="0"/>
        <v>500000</v>
      </c>
    </row>
    <row r="17" spans="2:31" s="9" customFormat="1" ht="27.75" customHeight="1">
      <c r="B17" s="52" t="s">
        <v>18</v>
      </c>
      <c r="C17" s="57" t="s">
        <v>103</v>
      </c>
      <c r="D17" s="62" t="s">
        <v>93</v>
      </c>
      <c r="E17" s="27">
        <v>564583.61</v>
      </c>
      <c r="F17" s="19">
        <v>0</v>
      </c>
      <c r="G17" s="17">
        <v>0</v>
      </c>
      <c r="H17" s="20">
        <v>0</v>
      </c>
      <c r="I17" s="20">
        <v>16750.6</v>
      </c>
      <c r="J17" s="22">
        <v>0</v>
      </c>
      <c r="K17" s="20">
        <v>247833.01</v>
      </c>
      <c r="L17" s="21">
        <v>0</v>
      </c>
      <c r="M17" s="21">
        <v>0</v>
      </c>
      <c r="N17" s="20">
        <v>0</v>
      </c>
      <c r="O17" s="20">
        <v>0</v>
      </c>
      <c r="P17" s="20">
        <v>0</v>
      </c>
      <c r="Q17" s="20">
        <v>0</v>
      </c>
      <c r="R17" s="78">
        <f t="shared" si="1"/>
        <v>264583.61</v>
      </c>
      <c r="S17" s="19">
        <v>0</v>
      </c>
      <c r="T17" s="17">
        <v>0</v>
      </c>
      <c r="U17" s="20">
        <v>0</v>
      </c>
      <c r="V17" s="20">
        <v>0</v>
      </c>
      <c r="W17" s="20">
        <v>0</v>
      </c>
      <c r="X17" s="20">
        <v>300000</v>
      </c>
      <c r="Y17" s="21">
        <v>0</v>
      </c>
      <c r="Z17" s="21">
        <v>0</v>
      </c>
      <c r="AA17" s="20">
        <v>0</v>
      </c>
      <c r="AB17" s="20">
        <v>0</v>
      </c>
      <c r="AC17" s="20">
        <v>0</v>
      </c>
      <c r="AD17" s="21">
        <v>0</v>
      </c>
      <c r="AE17" s="104">
        <f>SUM(S17:AD17)</f>
        <v>300000</v>
      </c>
    </row>
    <row r="18" spans="2:31" s="9" customFormat="1" ht="27" customHeight="1">
      <c r="B18" s="52" t="s">
        <v>19</v>
      </c>
      <c r="C18" s="57" t="s">
        <v>35</v>
      </c>
      <c r="D18" s="62" t="s">
        <v>113</v>
      </c>
      <c r="E18" s="27">
        <v>667000</v>
      </c>
      <c r="F18" s="19">
        <v>0</v>
      </c>
      <c r="G18" s="20">
        <v>0</v>
      </c>
      <c r="H18" s="17">
        <v>0</v>
      </c>
      <c r="I18" s="17">
        <v>0</v>
      </c>
      <c r="J18" s="20">
        <v>0</v>
      </c>
      <c r="K18" s="20">
        <v>0</v>
      </c>
      <c r="L18" s="21">
        <v>0</v>
      </c>
      <c r="M18" s="21">
        <v>67000</v>
      </c>
      <c r="N18" s="20">
        <v>0</v>
      </c>
      <c r="O18" s="20">
        <v>100000</v>
      </c>
      <c r="P18" s="20">
        <v>100000</v>
      </c>
      <c r="Q18" s="20">
        <v>100000</v>
      </c>
      <c r="R18" s="78">
        <f t="shared" si="1"/>
        <v>367000</v>
      </c>
      <c r="S18" s="19">
        <v>0</v>
      </c>
      <c r="T18" s="20">
        <v>0</v>
      </c>
      <c r="U18" s="17">
        <v>0</v>
      </c>
      <c r="V18" s="20">
        <v>0</v>
      </c>
      <c r="W18" s="20">
        <v>0</v>
      </c>
      <c r="X18" s="20">
        <v>0</v>
      </c>
      <c r="Y18" s="21">
        <v>0</v>
      </c>
      <c r="Z18" s="21">
        <v>0</v>
      </c>
      <c r="AA18" s="20">
        <v>0</v>
      </c>
      <c r="AB18" s="20">
        <v>100000</v>
      </c>
      <c r="AC18" s="20">
        <v>100000</v>
      </c>
      <c r="AD18" s="21">
        <v>100000</v>
      </c>
      <c r="AE18" s="104">
        <f aca="true" t="shared" si="2" ref="AE18:AE41">SUM(S18:AD18)</f>
        <v>300000</v>
      </c>
    </row>
    <row r="19" spans="2:31" ht="29.25" customHeight="1">
      <c r="B19" s="53" t="s">
        <v>20</v>
      </c>
      <c r="C19" s="57" t="s">
        <v>73</v>
      </c>
      <c r="D19" s="62" t="s">
        <v>8</v>
      </c>
      <c r="E19" s="27">
        <v>800000</v>
      </c>
      <c r="F19" s="19">
        <v>74452.83</v>
      </c>
      <c r="G19" s="20">
        <v>15182.4</v>
      </c>
      <c r="H19" s="20">
        <v>15182.4</v>
      </c>
      <c r="I19" s="20">
        <v>15182.37</v>
      </c>
      <c r="J19" s="20">
        <v>0</v>
      </c>
      <c r="K19" s="20">
        <v>0</v>
      </c>
      <c r="L19" s="21">
        <v>0</v>
      </c>
      <c r="M19" s="21">
        <v>0</v>
      </c>
      <c r="N19" s="20">
        <v>0</v>
      </c>
      <c r="O19" s="20">
        <v>0</v>
      </c>
      <c r="P19" s="20">
        <v>0</v>
      </c>
      <c r="Q19" s="20">
        <v>0</v>
      </c>
      <c r="R19" s="78">
        <f t="shared" si="1"/>
        <v>119999.99999999999</v>
      </c>
      <c r="S19" s="19">
        <v>50000</v>
      </c>
      <c r="T19" s="20">
        <v>210000</v>
      </c>
      <c r="U19" s="20">
        <v>210000</v>
      </c>
      <c r="V19" s="20">
        <v>210000</v>
      </c>
      <c r="W19" s="20">
        <v>0</v>
      </c>
      <c r="X19" s="20">
        <v>0</v>
      </c>
      <c r="Y19" s="21">
        <v>0</v>
      </c>
      <c r="Z19" s="21">
        <v>0</v>
      </c>
      <c r="AA19" s="20">
        <v>0</v>
      </c>
      <c r="AB19" s="20">
        <v>0</v>
      </c>
      <c r="AC19" s="20">
        <v>0</v>
      </c>
      <c r="AD19" s="21">
        <v>0</v>
      </c>
      <c r="AE19" s="104">
        <f t="shared" si="2"/>
        <v>680000</v>
      </c>
    </row>
    <row r="20" spans="2:31" ht="39" customHeight="1">
      <c r="B20" s="53" t="s">
        <v>21</v>
      </c>
      <c r="C20" s="57" t="s">
        <v>55</v>
      </c>
      <c r="D20" s="62" t="s">
        <v>8</v>
      </c>
      <c r="E20" s="27">
        <v>500000</v>
      </c>
      <c r="F20" s="19">
        <v>17202</v>
      </c>
      <c r="G20" s="20">
        <v>19266</v>
      </c>
      <c r="H20" s="20">
        <v>19266</v>
      </c>
      <c r="I20" s="20">
        <v>19266</v>
      </c>
      <c r="J20" s="20">
        <v>0</v>
      </c>
      <c r="K20" s="20">
        <v>0</v>
      </c>
      <c r="L20" s="21">
        <v>0</v>
      </c>
      <c r="M20" s="21">
        <v>0</v>
      </c>
      <c r="N20" s="20">
        <v>0</v>
      </c>
      <c r="O20" s="20">
        <v>0</v>
      </c>
      <c r="P20" s="20">
        <v>0</v>
      </c>
      <c r="Q20" s="20">
        <v>0</v>
      </c>
      <c r="R20" s="78">
        <f t="shared" si="1"/>
        <v>75000</v>
      </c>
      <c r="S20" s="19">
        <v>0</v>
      </c>
      <c r="T20" s="20">
        <v>141666.66</v>
      </c>
      <c r="U20" s="20">
        <v>141666.66</v>
      </c>
      <c r="V20" s="20">
        <v>141666.68</v>
      </c>
      <c r="W20" s="20">
        <v>0</v>
      </c>
      <c r="X20" s="20">
        <v>0</v>
      </c>
      <c r="Y20" s="21">
        <v>0</v>
      </c>
      <c r="Z20" s="21">
        <v>0</v>
      </c>
      <c r="AA20" s="20">
        <v>0</v>
      </c>
      <c r="AB20" s="20">
        <v>0</v>
      </c>
      <c r="AC20" s="20">
        <v>0</v>
      </c>
      <c r="AD20" s="21">
        <v>0</v>
      </c>
      <c r="AE20" s="104">
        <f t="shared" si="2"/>
        <v>425000</v>
      </c>
    </row>
    <row r="21" spans="2:31" ht="63.75" customHeight="1">
      <c r="B21" s="52" t="s">
        <v>22</v>
      </c>
      <c r="C21" s="57" t="s">
        <v>66</v>
      </c>
      <c r="D21" s="61" t="s">
        <v>109</v>
      </c>
      <c r="E21" s="27">
        <v>1000000</v>
      </c>
      <c r="F21" s="16">
        <v>100000</v>
      </c>
      <c r="G21" s="17">
        <v>11078.79</v>
      </c>
      <c r="H21" s="17">
        <v>11078.79</v>
      </c>
      <c r="I21" s="17">
        <v>11078.79</v>
      </c>
      <c r="J21" s="17">
        <v>11078.79</v>
      </c>
      <c r="K21" s="17">
        <v>11078.79</v>
      </c>
      <c r="L21" s="18">
        <v>11078.83</v>
      </c>
      <c r="M21" s="18">
        <v>80000</v>
      </c>
      <c r="N21" s="17">
        <v>0</v>
      </c>
      <c r="O21" s="17">
        <v>0</v>
      </c>
      <c r="P21" s="17">
        <v>0</v>
      </c>
      <c r="Q21" s="17">
        <v>0</v>
      </c>
      <c r="R21" s="78">
        <f t="shared" si="1"/>
        <v>246472.78000000003</v>
      </c>
      <c r="S21" s="16">
        <v>0</v>
      </c>
      <c r="T21" s="17">
        <v>50000</v>
      </c>
      <c r="U21" s="17">
        <v>50000</v>
      </c>
      <c r="V21" s="17">
        <v>50000</v>
      </c>
      <c r="W21" s="17">
        <v>50000</v>
      </c>
      <c r="X21" s="17">
        <v>50000</v>
      </c>
      <c r="Y21" s="18">
        <v>50000</v>
      </c>
      <c r="Z21" s="18">
        <v>90705.45</v>
      </c>
      <c r="AA21" s="17">
        <v>90705.85</v>
      </c>
      <c r="AB21" s="17">
        <v>90705.44</v>
      </c>
      <c r="AC21" s="17">
        <v>90705.044</v>
      </c>
      <c r="AD21" s="18">
        <v>90705.44</v>
      </c>
      <c r="AE21" s="27">
        <f t="shared" si="2"/>
        <v>753527.2239999999</v>
      </c>
    </row>
    <row r="22" spans="2:31" ht="27.75" customHeight="1">
      <c r="B22" s="52" t="s">
        <v>23</v>
      </c>
      <c r="C22" s="57" t="s">
        <v>38</v>
      </c>
      <c r="D22" s="62" t="s">
        <v>114</v>
      </c>
      <c r="E22" s="27">
        <v>3000000</v>
      </c>
      <c r="F22" s="19">
        <v>0</v>
      </c>
      <c r="G22" s="20">
        <v>50000</v>
      </c>
      <c r="H22" s="20">
        <v>50000</v>
      </c>
      <c r="I22" s="20">
        <v>50000</v>
      </c>
      <c r="J22" s="20">
        <v>50000</v>
      </c>
      <c r="K22" s="20">
        <v>50000</v>
      </c>
      <c r="L22" s="21">
        <v>50000</v>
      </c>
      <c r="M22" s="21">
        <v>50000</v>
      </c>
      <c r="N22" s="20">
        <v>50000</v>
      </c>
      <c r="O22" s="20">
        <v>50000</v>
      </c>
      <c r="P22" s="20">
        <v>50000</v>
      </c>
      <c r="Q22" s="20">
        <v>50000</v>
      </c>
      <c r="R22" s="78">
        <f t="shared" si="1"/>
        <v>550000</v>
      </c>
      <c r="S22" s="19">
        <v>0</v>
      </c>
      <c r="T22" s="20">
        <v>283333.33</v>
      </c>
      <c r="U22" s="20">
        <v>283333.33</v>
      </c>
      <c r="V22" s="20">
        <v>283333.33</v>
      </c>
      <c r="W22" s="20">
        <v>283333.33</v>
      </c>
      <c r="X22" s="20">
        <v>283333.33</v>
      </c>
      <c r="Y22" s="21">
        <v>283333.35</v>
      </c>
      <c r="Z22" s="21">
        <v>150000</v>
      </c>
      <c r="AA22" s="20">
        <v>150000</v>
      </c>
      <c r="AB22" s="20">
        <v>150000</v>
      </c>
      <c r="AC22" s="20">
        <v>150000</v>
      </c>
      <c r="AD22" s="21">
        <v>150000</v>
      </c>
      <c r="AE22" s="27">
        <f t="shared" si="2"/>
        <v>2450000</v>
      </c>
    </row>
    <row r="23" spans="2:31" ht="38.25" customHeight="1">
      <c r="B23" s="53" t="s">
        <v>24</v>
      </c>
      <c r="C23" s="57" t="s">
        <v>74</v>
      </c>
      <c r="D23" s="62" t="s">
        <v>110</v>
      </c>
      <c r="E23" s="27">
        <v>10000000</v>
      </c>
      <c r="F23" s="19">
        <v>130189.56</v>
      </c>
      <c r="G23" s="20">
        <v>228301.74</v>
      </c>
      <c r="H23" s="20">
        <v>228301.74</v>
      </c>
      <c r="I23" s="20">
        <v>228301.74</v>
      </c>
      <c r="J23" s="20">
        <v>228301.74</v>
      </c>
      <c r="K23" s="20">
        <v>228301.74</v>
      </c>
      <c r="L23" s="21">
        <v>228301.74</v>
      </c>
      <c r="M23" s="21">
        <v>500000</v>
      </c>
      <c r="N23" s="20">
        <v>200000</v>
      </c>
      <c r="O23" s="20">
        <v>200000</v>
      </c>
      <c r="P23" s="20">
        <v>200000</v>
      </c>
      <c r="Q23" s="20">
        <v>200000</v>
      </c>
      <c r="R23" s="78">
        <f t="shared" si="1"/>
        <v>2800000</v>
      </c>
      <c r="S23" s="19">
        <v>0</v>
      </c>
      <c r="T23" s="20">
        <v>500000</v>
      </c>
      <c r="U23" s="20">
        <v>500000</v>
      </c>
      <c r="V23" s="20">
        <v>500000</v>
      </c>
      <c r="W23" s="20">
        <v>500000</v>
      </c>
      <c r="X23" s="20">
        <v>500000</v>
      </c>
      <c r="Y23" s="21">
        <v>500000</v>
      </c>
      <c r="Z23" s="21">
        <v>840000</v>
      </c>
      <c r="AA23" s="20">
        <v>840000</v>
      </c>
      <c r="AB23" s="20">
        <v>840000</v>
      </c>
      <c r="AC23" s="20">
        <v>840000</v>
      </c>
      <c r="AD23" s="21">
        <v>840000</v>
      </c>
      <c r="AE23" s="104">
        <f t="shared" si="2"/>
        <v>7200000</v>
      </c>
    </row>
    <row r="24" spans="2:31" ht="39" customHeight="1">
      <c r="B24" s="53" t="s">
        <v>25</v>
      </c>
      <c r="C24" s="57" t="s">
        <v>39</v>
      </c>
      <c r="D24" s="62" t="s">
        <v>115</v>
      </c>
      <c r="E24" s="27">
        <v>8000000</v>
      </c>
      <c r="F24" s="19">
        <v>0</v>
      </c>
      <c r="G24" s="20">
        <v>125000</v>
      </c>
      <c r="H24" s="20">
        <v>0</v>
      </c>
      <c r="I24" s="20">
        <v>0</v>
      </c>
      <c r="J24" s="20">
        <v>0</v>
      </c>
      <c r="K24" s="20">
        <v>0</v>
      </c>
      <c r="L24" s="21">
        <v>0</v>
      </c>
      <c r="M24" s="21">
        <v>1000000</v>
      </c>
      <c r="N24" s="20">
        <v>2000000</v>
      </c>
      <c r="O24" s="20">
        <v>1000000</v>
      </c>
      <c r="P24" s="20">
        <v>1000000</v>
      </c>
      <c r="Q24" s="20">
        <v>1000000</v>
      </c>
      <c r="R24" s="78">
        <f t="shared" si="1"/>
        <v>6125000</v>
      </c>
      <c r="S24" s="19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1">
        <v>0</v>
      </c>
      <c r="Z24" s="21">
        <v>375000</v>
      </c>
      <c r="AA24" s="20">
        <v>375000</v>
      </c>
      <c r="AB24" s="20">
        <v>375000</v>
      </c>
      <c r="AC24" s="20">
        <v>375000</v>
      </c>
      <c r="AD24" s="21">
        <v>375000</v>
      </c>
      <c r="AE24" s="104">
        <f t="shared" si="2"/>
        <v>1875000</v>
      </c>
    </row>
    <row r="25" spans="2:31" ht="27.75" customHeight="1">
      <c r="B25" s="52" t="s">
        <v>26</v>
      </c>
      <c r="C25" s="57" t="s">
        <v>40</v>
      </c>
      <c r="D25" s="62" t="s">
        <v>37</v>
      </c>
      <c r="E25" s="27">
        <v>500000</v>
      </c>
      <c r="F25" s="19">
        <v>0</v>
      </c>
      <c r="G25" s="20">
        <v>12500</v>
      </c>
      <c r="H25" s="20">
        <v>12500</v>
      </c>
      <c r="I25" s="20">
        <v>12500</v>
      </c>
      <c r="J25" s="20">
        <v>12500</v>
      </c>
      <c r="K25" s="20">
        <v>12500</v>
      </c>
      <c r="L25" s="21">
        <v>12500</v>
      </c>
      <c r="M25" s="21">
        <v>0</v>
      </c>
      <c r="N25" s="20">
        <v>0</v>
      </c>
      <c r="O25" s="20">
        <v>0</v>
      </c>
      <c r="P25" s="20">
        <v>0</v>
      </c>
      <c r="Q25" s="20">
        <v>0</v>
      </c>
      <c r="R25" s="78">
        <f t="shared" si="1"/>
        <v>75000</v>
      </c>
      <c r="S25" s="19">
        <v>0</v>
      </c>
      <c r="T25" s="20">
        <v>70833.33</v>
      </c>
      <c r="U25" s="20">
        <v>70833.33</v>
      </c>
      <c r="V25" s="20">
        <v>70833.33</v>
      </c>
      <c r="W25" s="20">
        <v>70833.33</v>
      </c>
      <c r="X25" s="20">
        <v>70833.35</v>
      </c>
      <c r="Y25" s="21">
        <v>70833.33</v>
      </c>
      <c r="Z25" s="21">
        <v>0</v>
      </c>
      <c r="AA25" s="20">
        <v>0</v>
      </c>
      <c r="AB25" s="20">
        <v>0</v>
      </c>
      <c r="AC25" s="20">
        <v>0</v>
      </c>
      <c r="AD25" s="21">
        <v>0</v>
      </c>
      <c r="AE25" s="104">
        <f t="shared" si="2"/>
        <v>425000.00000000006</v>
      </c>
    </row>
    <row r="26" spans="2:31" ht="24.75" customHeight="1">
      <c r="B26" s="52" t="s">
        <v>27</v>
      </c>
      <c r="C26" s="57" t="s">
        <v>41</v>
      </c>
      <c r="D26" s="62" t="s">
        <v>37</v>
      </c>
      <c r="E26" s="27">
        <v>5000000</v>
      </c>
      <c r="F26" s="19">
        <v>0</v>
      </c>
      <c r="G26" s="20">
        <v>125000</v>
      </c>
      <c r="H26" s="20">
        <v>125000</v>
      </c>
      <c r="I26" s="20">
        <v>125000</v>
      </c>
      <c r="J26" s="20">
        <v>125000</v>
      </c>
      <c r="K26" s="20">
        <v>125000</v>
      </c>
      <c r="L26" s="21">
        <v>125000</v>
      </c>
      <c r="M26" s="21">
        <v>0</v>
      </c>
      <c r="N26" s="20">
        <v>0</v>
      </c>
      <c r="O26" s="20">
        <v>0</v>
      </c>
      <c r="P26" s="20">
        <v>0</v>
      </c>
      <c r="Q26" s="20">
        <v>0</v>
      </c>
      <c r="R26" s="78">
        <f t="shared" si="1"/>
        <v>750000</v>
      </c>
      <c r="S26" s="19">
        <v>0</v>
      </c>
      <c r="T26" s="20">
        <v>708333.33</v>
      </c>
      <c r="U26" s="20">
        <v>708333.33</v>
      </c>
      <c r="V26" s="20">
        <v>708333.33</v>
      </c>
      <c r="W26" s="20">
        <v>708333.33</v>
      </c>
      <c r="X26" s="20">
        <v>708333.33</v>
      </c>
      <c r="Y26" s="21">
        <v>708333.35</v>
      </c>
      <c r="Z26" s="21">
        <v>0</v>
      </c>
      <c r="AA26" s="20">
        <v>0</v>
      </c>
      <c r="AB26" s="20">
        <v>0</v>
      </c>
      <c r="AC26" s="20">
        <v>0</v>
      </c>
      <c r="AD26" s="21">
        <v>0</v>
      </c>
      <c r="AE26" s="104">
        <f t="shared" si="2"/>
        <v>4250000</v>
      </c>
    </row>
    <row r="27" spans="2:31" ht="28.5" customHeight="1">
      <c r="B27" s="53" t="s">
        <v>28</v>
      </c>
      <c r="C27" s="57" t="s">
        <v>42</v>
      </c>
      <c r="D27" s="62" t="s">
        <v>110</v>
      </c>
      <c r="E27" s="27">
        <v>3000000</v>
      </c>
      <c r="F27" s="19">
        <v>32765.49</v>
      </c>
      <c r="G27" s="20">
        <v>57039.08</v>
      </c>
      <c r="H27" s="20">
        <v>57039.08</v>
      </c>
      <c r="I27" s="20">
        <v>57039.08</v>
      </c>
      <c r="J27" s="20">
        <v>57039.08</v>
      </c>
      <c r="K27" s="20">
        <v>57039.08</v>
      </c>
      <c r="L27" s="21">
        <v>57039.11</v>
      </c>
      <c r="M27" s="21">
        <v>25000</v>
      </c>
      <c r="N27" s="20">
        <v>25000</v>
      </c>
      <c r="O27" s="20">
        <v>25000</v>
      </c>
      <c r="P27" s="20">
        <v>25000</v>
      </c>
      <c r="Q27" s="20">
        <v>25000</v>
      </c>
      <c r="R27" s="78">
        <f t="shared" si="1"/>
        <v>500000.00000000006</v>
      </c>
      <c r="S27" s="19">
        <v>0</v>
      </c>
      <c r="T27" s="20">
        <v>250000</v>
      </c>
      <c r="U27" s="20">
        <v>250000</v>
      </c>
      <c r="V27" s="20">
        <v>250000</v>
      </c>
      <c r="W27" s="20">
        <v>250000</v>
      </c>
      <c r="X27" s="20">
        <v>250000</v>
      </c>
      <c r="Y27" s="21">
        <v>250000</v>
      </c>
      <c r="Z27" s="21">
        <v>100000</v>
      </c>
      <c r="AA27" s="20">
        <v>250000</v>
      </c>
      <c r="AB27" s="20">
        <v>250000</v>
      </c>
      <c r="AC27" s="20">
        <v>200000</v>
      </c>
      <c r="AD27" s="21">
        <v>200000</v>
      </c>
      <c r="AE27" s="104">
        <f t="shared" si="2"/>
        <v>2500000</v>
      </c>
    </row>
    <row r="28" spans="2:31" ht="41.25" customHeight="1">
      <c r="B28" s="53" t="s">
        <v>29</v>
      </c>
      <c r="C28" s="57" t="s">
        <v>43</v>
      </c>
      <c r="D28" s="62" t="s">
        <v>8</v>
      </c>
      <c r="E28" s="27">
        <v>1000000</v>
      </c>
      <c r="F28" s="19">
        <v>49415.46</v>
      </c>
      <c r="G28" s="20">
        <v>316861.51</v>
      </c>
      <c r="H28" s="20">
        <v>316861.51</v>
      </c>
      <c r="I28" s="20">
        <v>316861.52</v>
      </c>
      <c r="J28" s="20">
        <v>0</v>
      </c>
      <c r="K28" s="20">
        <v>0</v>
      </c>
      <c r="L28" s="21">
        <v>0</v>
      </c>
      <c r="M28" s="21">
        <v>0</v>
      </c>
      <c r="N28" s="20">
        <v>0</v>
      </c>
      <c r="O28" s="20">
        <v>0</v>
      </c>
      <c r="P28" s="20">
        <v>0</v>
      </c>
      <c r="Q28" s="20">
        <v>0</v>
      </c>
      <c r="R28" s="78">
        <f t="shared" si="1"/>
        <v>1000000</v>
      </c>
      <c r="S28" s="19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1">
        <v>0</v>
      </c>
      <c r="Z28" s="21">
        <v>0</v>
      </c>
      <c r="AA28" s="20">
        <v>0</v>
      </c>
      <c r="AB28" s="20">
        <v>0</v>
      </c>
      <c r="AC28" s="20">
        <v>0</v>
      </c>
      <c r="AD28" s="21">
        <v>0</v>
      </c>
      <c r="AE28" s="104">
        <f t="shared" si="2"/>
        <v>0</v>
      </c>
    </row>
    <row r="29" spans="2:31" ht="43.5" customHeight="1">
      <c r="B29" s="52" t="s">
        <v>30</v>
      </c>
      <c r="C29" s="57" t="s">
        <v>44</v>
      </c>
      <c r="D29" s="62" t="s">
        <v>110</v>
      </c>
      <c r="E29" s="27">
        <v>6240000</v>
      </c>
      <c r="F29" s="19">
        <v>0</v>
      </c>
      <c r="G29" s="20">
        <v>624000</v>
      </c>
      <c r="H29" s="20">
        <v>624000</v>
      </c>
      <c r="I29" s="20">
        <v>624000</v>
      </c>
      <c r="J29" s="20">
        <v>0</v>
      </c>
      <c r="K29" s="20">
        <v>0</v>
      </c>
      <c r="L29" s="21">
        <v>0</v>
      </c>
      <c r="M29" s="21">
        <v>120000</v>
      </c>
      <c r="N29" s="20">
        <v>0</v>
      </c>
      <c r="O29" s="20">
        <v>0</v>
      </c>
      <c r="P29" s="20">
        <v>0</v>
      </c>
      <c r="Q29" s="20">
        <v>0</v>
      </c>
      <c r="R29" s="78">
        <f t="shared" si="1"/>
        <v>1992000</v>
      </c>
      <c r="S29" s="19">
        <v>0</v>
      </c>
      <c r="T29" s="20">
        <v>0</v>
      </c>
      <c r="U29" s="20">
        <v>1000000</v>
      </c>
      <c r="V29" s="20">
        <v>0</v>
      </c>
      <c r="W29" s="20">
        <v>0</v>
      </c>
      <c r="X29" s="20">
        <v>0</v>
      </c>
      <c r="Y29" s="21">
        <v>0</v>
      </c>
      <c r="Z29" s="21">
        <v>0</v>
      </c>
      <c r="AA29" s="20">
        <v>812000</v>
      </c>
      <c r="AB29" s="20">
        <v>812000</v>
      </c>
      <c r="AC29" s="20">
        <v>812000</v>
      </c>
      <c r="AD29" s="21">
        <v>812000</v>
      </c>
      <c r="AE29" s="104">
        <f t="shared" si="2"/>
        <v>4248000</v>
      </c>
    </row>
    <row r="30" spans="2:31" s="9" customFormat="1" ht="28.5" customHeight="1">
      <c r="B30" s="52" t="s">
        <v>31</v>
      </c>
      <c r="C30" s="57" t="s">
        <v>75</v>
      </c>
      <c r="D30" s="62" t="s">
        <v>8</v>
      </c>
      <c r="E30" s="27">
        <v>600000</v>
      </c>
      <c r="F30" s="23">
        <v>15734.28</v>
      </c>
      <c r="G30" s="20">
        <v>94755.24</v>
      </c>
      <c r="H30" s="20">
        <v>94755.24</v>
      </c>
      <c r="I30" s="20">
        <v>94755.24</v>
      </c>
      <c r="J30" s="20">
        <v>0</v>
      </c>
      <c r="K30" s="20">
        <v>0</v>
      </c>
      <c r="L30" s="21">
        <v>0</v>
      </c>
      <c r="M30" s="21">
        <v>0</v>
      </c>
      <c r="N30" s="20">
        <v>0</v>
      </c>
      <c r="O30" s="20">
        <v>0</v>
      </c>
      <c r="P30" s="20">
        <v>0</v>
      </c>
      <c r="Q30" s="20">
        <v>0</v>
      </c>
      <c r="R30" s="78">
        <f t="shared" si="1"/>
        <v>300000</v>
      </c>
      <c r="S30" s="19">
        <v>0</v>
      </c>
      <c r="T30" s="20">
        <v>100000</v>
      </c>
      <c r="U30" s="20">
        <v>100000</v>
      </c>
      <c r="V30" s="20">
        <v>100000</v>
      </c>
      <c r="W30" s="20">
        <v>0</v>
      </c>
      <c r="X30" s="20">
        <v>0</v>
      </c>
      <c r="Y30" s="21">
        <v>0</v>
      </c>
      <c r="Z30" s="21">
        <v>0</v>
      </c>
      <c r="AA30" s="20">
        <v>0</v>
      </c>
      <c r="AB30" s="20">
        <v>0</v>
      </c>
      <c r="AC30" s="20">
        <v>0</v>
      </c>
      <c r="AD30" s="21">
        <v>0</v>
      </c>
      <c r="AE30" s="104">
        <f t="shared" si="2"/>
        <v>300000</v>
      </c>
    </row>
    <row r="31" spans="2:31" ht="26.25" customHeight="1">
      <c r="B31" s="53" t="s">
        <v>32</v>
      </c>
      <c r="C31" s="57" t="s">
        <v>46</v>
      </c>
      <c r="D31" s="62" t="s">
        <v>45</v>
      </c>
      <c r="E31" s="27">
        <v>150000</v>
      </c>
      <c r="F31" s="19">
        <v>0</v>
      </c>
      <c r="G31" s="20">
        <v>7500</v>
      </c>
      <c r="H31" s="20">
        <v>7500</v>
      </c>
      <c r="I31" s="20">
        <v>7500</v>
      </c>
      <c r="J31" s="20">
        <v>0</v>
      </c>
      <c r="K31" s="20">
        <v>0</v>
      </c>
      <c r="L31" s="21">
        <v>0</v>
      </c>
      <c r="M31" s="21">
        <v>0</v>
      </c>
      <c r="N31" s="20">
        <v>0</v>
      </c>
      <c r="O31" s="20">
        <v>0</v>
      </c>
      <c r="P31" s="20">
        <v>0</v>
      </c>
      <c r="Q31" s="20">
        <v>0</v>
      </c>
      <c r="R31" s="78">
        <f t="shared" si="1"/>
        <v>22500</v>
      </c>
      <c r="S31" s="19">
        <v>0</v>
      </c>
      <c r="T31" s="20">
        <v>42500</v>
      </c>
      <c r="U31" s="20">
        <v>42500</v>
      </c>
      <c r="V31" s="20">
        <v>42500</v>
      </c>
      <c r="W31" s="20">
        <v>0</v>
      </c>
      <c r="X31" s="20">
        <v>0</v>
      </c>
      <c r="Y31" s="21">
        <v>0</v>
      </c>
      <c r="Z31" s="21">
        <v>0</v>
      </c>
      <c r="AA31" s="20">
        <v>0</v>
      </c>
      <c r="AB31" s="20">
        <v>0</v>
      </c>
      <c r="AC31" s="20">
        <v>0</v>
      </c>
      <c r="AD31" s="21">
        <v>0</v>
      </c>
      <c r="AE31" s="104">
        <f t="shared" si="2"/>
        <v>127500</v>
      </c>
    </row>
    <row r="32" spans="2:31" ht="26.25" customHeight="1">
      <c r="B32" s="52" t="s">
        <v>33</v>
      </c>
      <c r="C32" s="57" t="s">
        <v>47</v>
      </c>
      <c r="D32" s="62" t="s">
        <v>110</v>
      </c>
      <c r="E32" s="27">
        <v>3000000</v>
      </c>
      <c r="F32" s="19">
        <v>0</v>
      </c>
      <c r="G32" s="20">
        <v>50000</v>
      </c>
      <c r="H32" s="20">
        <v>50000</v>
      </c>
      <c r="I32" s="20">
        <v>50000</v>
      </c>
      <c r="J32" s="20">
        <v>50000</v>
      </c>
      <c r="K32" s="20">
        <v>50000</v>
      </c>
      <c r="L32" s="21">
        <v>50000</v>
      </c>
      <c r="M32" s="21">
        <v>50000</v>
      </c>
      <c r="N32" s="20">
        <v>50000</v>
      </c>
      <c r="O32" s="20">
        <v>50000</v>
      </c>
      <c r="P32" s="20">
        <v>50000</v>
      </c>
      <c r="Q32" s="20">
        <v>50000</v>
      </c>
      <c r="R32" s="78">
        <f t="shared" si="1"/>
        <v>550000</v>
      </c>
      <c r="S32" s="19">
        <v>0</v>
      </c>
      <c r="T32" s="20">
        <v>200000</v>
      </c>
      <c r="U32" s="20">
        <v>200000</v>
      </c>
      <c r="V32" s="20">
        <v>200000</v>
      </c>
      <c r="W32" s="20">
        <v>200000</v>
      </c>
      <c r="X32" s="20">
        <v>200000</v>
      </c>
      <c r="Y32" s="21">
        <v>200000</v>
      </c>
      <c r="Z32" s="21">
        <v>250000</v>
      </c>
      <c r="AA32" s="20">
        <v>250000</v>
      </c>
      <c r="AB32" s="20">
        <v>250000</v>
      </c>
      <c r="AC32" s="20">
        <v>250000</v>
      </c>
      <c r="AD32" s="21">
        <v>250000</v>
      </c>
      <c r="AE32" s="104">
        <f t="shared" si="2"/>
        <v>2450000</v>
      </c>
    </row>
    <row r="33" spans="2:31" ht="25.5" customHeight="1">
      <c r="B33" s="52" t="s">
        <v>51</v>
      </c>
      <c r="C33" s="57" t="s">
        <v>48</v>
      </c>
      <c r="D33" s="62" t="s">
        <v>110</v>
      </c>
      <c r="E33" s="27">
        <v>1200000</v>
      </c>
      <c r="F33" s="19">
        <v>56981.24</v>
      </c>
      <c r="G33" s="20">
        <v>15503.13</v>
      </c>
      <c r="H33" s="20">
        <v>15503.13</v>
      </c>
      <c r="I33" s="20">
        <v>15503.13</v>
      </c>
      <c r="J33" s="20">
        <v>15503.13</v>
      </c>
      <c r="K33" s="20">
        <v>15503.13</v>
      </c>
      <c r="L33" s="21">
        <v>15503.11</v>
      </c>
      <c r="M33" s="21">
        <v>15000</v>
      </c>
      <c r="N33" s="20">
        <v>15000</v>
      </c>
      <c r="O33" s="20">
        <v>15000</v>
      </c>
      <c r="P33" s="20">
        <v>15000</v>
      </c>
      <c r="Q33" s="20">
        <v>15000</v>
      </c>
      <c r="R33" s="78">
        <f t="shared" si="1"/>
        <v>225000</v>
      </c>
      <c r="S33" s="19">
        <v>0</v>
      </c>
      <c r="T33" s="20">
        <v>141666.66</v>
      </c>
      <c r="U33" s="20">
        <v>141666.66</v>
      </c>
      <c r="V33" s="20">
        <v>141666.66</v>
      </c>
      <c r="W33" s="20">
        <v>141666.66</v>
      </c>
      <c r="X33" s="20">
        <v>141666.66</v>
      </c>
      <c r="Y33" s="21">
        <v>141666.7</v>
      </c>
      <c r="Z33" s="21">
        <v>25000</v>
      </c>
      <c r="AA33" s="20">
        <v>25000</v>
      </c>
      <c r="AB33" s="20">
        <v>25000</v>
      </c>
      <c r="AC33" s="20">
        <v>25000</v>
      </c>
      <c r="AD33" s="21">
        <v>25000</v>
      </c>
      <c r="AE33" s="104">
        <f t="shared" si="2"/>
        <v>975000</v>
      </c>
    </row>
    <row r="34" spans="2:34" ht="25.5" customHeight="1">
      <c r="B34" s="53" t="s">
        <v>56</v>
      </c>
      <c r="C34" s="57" t="s">
        <v>52</v>
      </c>
      <c r="D34" s="62" t="s">
        <v>114</v>
      </c>
      <c r="E34" s="27">
        <v>12000000</v>
      </c>
      <c r="F34" s="19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  <c r="M34" s="21">
        <v>300000</v>
      </c>
      <c r="N34" s="20">
        <v>300000</v>
      </c>
      <c r="O34" s="20">
        <v>300000</v>
      </c>
      <c r="P34" s="20">
        <v>300000</v>
      </c>
      <c r="Q34" s="20">
        <v>3000000</v>
      </c>
      <c r="R34" s="78">
        <f t="shared" si="1"/>
        <v>4200000</v>
      </c>
      <c r="S34" s="19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  <c r="Z34" s="21">
        <v>0</v>
      </c>
      <c r="AA34" s="20">
        <v>1950000</v>
      </c>
      <c r="AB34" s="20">
        <v>1950000</v>
      </c>
      <c r="AC34" s="20">
        <v>1950000</v>
      </c>
      <c r="AD34" s="21">
        <v>1950000</v>
      </c>
      <c r="AE34" s="104">
        <f t="shared" si="2"/>
        <v>7800000</v>
      </c>
      <c r="AF34" s="2"/>
      <c r="AG34" s="2"/>
      <c r="AH34" s="3"/>
    </row>
    <row r="35" spans="2:34" ht="38.25" customHeight="1">
      <c r="B35" s="53" t="s">
        <v>57</v>
      </c>
      <c r="C35" s="57" t="s">
        <v>65</v>
      </c>
      <c r="D35" s="61" t="s">
        <v>110</v>
      </c>
      <c r="E35" s="27">
        <v>1500000</v>
      </c>
      <c r="F35" s="16">
        <v>69223.17</v>
      </c>
      <c r="G35" s="17">
        <v>71796.14</v>
      </c>
      <c r="H35" s="17">
        <v>71796.14</v>
      </c>
      <c r="I35" s="17">
        <v>71796.14</v>
      </c>
      <c r="J35" s="17">
        <v>71796.14</v>
      </c>
      <c r="K35" s="17">
        <v>71796.14</v>
      </c>
      <c r="L35" s="18">
        <v>71796.13</v>
      </c>
      <c r="M35" s="18">
        <v>0</v>
      </c>
      <c r="N35" s="17">
        <v>50000</v>
      </c>
      <c r="O35" s="17">
        <v>50000</v>
      </c>
      <c r="P35" s="17">
        <v>50000</v>
      </c>
      <c r="Q35" s="17">
        <v>50000</v>
      </c>
      <c r="R35" s="78">
        <f t="shared" si="1"/>
        <v>700000</v>
      </c>
      <c r="S35" s="16">
        <v>162589</v>
      </c>
      <c r="T35" s="17">
        <v>56235.17</v>
      </c>
      <c r="U35" s="17">
        <v>56235.17</v>
      </c>
      <c r="V35" s="17">
        <v>56235.17</v>
      </c>
      <c r="W35" s="17">
        <v>56235.17</v>
      </c>
      <c r="X35" s="17">
        <v>56235.17</v>
      </c>
      <c r="Y35" s="18">
        <v>56235.15</v>
      </c>
      <c r="Z35" s="18">
        <v>0</v>
      </c>
      <c r="AA35" s="17">
        <v>75000</v>
      </c>
      <c r="AB35" s="17">
        <v>75000</v>
      </c>
      <c r="AC35" s="17">
        <v>75000</v>
      </c>
      <c r="AD35" s="18">
        <v>75000</v>
      </c>
      <c r="AE35" s="104">
        <f t="shared" si="2"/>
        <v>800000</v>
      </c>
      <c r="AF35" s="2"/>
      <c r="AG35" s="2"/>
      <c r="AH35" s="3"/>
    </row>
    <row r="36" spans="2:34" ht="24" customHeight="1">
      <c r="B36" s="52" t="s">
        <v>58</v>
      </c>
      <c r="C36" s="57" t="s">
        <v>61</v>
      </c>
      <c r="D36" s="61" t="s">
        <v>7</v>
      </c>
      <c r="E36" s="27">
        <v>250000</v>
      </c>
      <c r="F36" s="16">
        <v>0</v>
      </c>
      <c r="G36" s="17">
        <v>62500</v>
      </c>
      <c r="H36" s="17">
        <v>0</v>
      </c>
      <c r="I36" s="17">
        <v>0</v>
      </c>
      <c r="J36" s="17">
        <v>0</v>
      </c>
      <c r="K36" s="17">
        <v>0</v>
      </c>
      <c r="L36" s="18">
        <v>0</v>
      </c>
      <c r="M36" s="18">
        <v>0</v>
      </c>
      <c r="N36" s="17">
        <v>0</v>
      </c>
      <c r="O36" s="17">
        <v>0</v>
      </c>
      <c r="P36" s="17">
        <v>0</v>
      </c>
      <c r="Q36" s="17">
        <v>0</v>
      </c>
      <c r="R36" s="78">
        <f t="shared" si="1"/>
        <v>62500</v>
      </c>
      <c r="S36" s="16">
        <v>0</v>
      </c>
      <c r="T36" s="17">
        <v>187500</v>
      </c>
      <c r="U36" s="17">
        <v>0</v>
      </c>
      <c r="V36" s="17">
        <v>0</v>
      </c>
      <c r="W36" s="17">
        <v>0</v>
      </c>
      <c r="X36" s="17">
        <v>0</v>
      </c>
      <c r="Y36" s="18">
        <v>0</v>
      </c>
      <c r="Z36" s="18">
        <v>0</v>
      </c>
      <c r="AA36" s="17">
        <v>0</v>
      </c>
      <c r="AB36" s="17">
        <v>0</v>
      </c>
      <c r="AC36" s="17">
        <v>0</v>
      </c>
      <c r="AD36" s="18">
        <v>0</v>
      </c>
      <c r="AE36" s="104">
        <f t="shared" si="2"/>
        <v>187500</v>
      </c>
      <c r="AF36" s="2"/>
      <c r="AG36" s="2"/>
      <c r="AH36" s="3"/>
    </row>
    <row r="37" spans="2:34" s="9" customFormat="1" ht="25.5" customHeight="1">
      <c r="B37" s="52" t="s">
        <v>59</v>
      </c>
      <c r="C37" s="57" t="s">
        <v>62</v>
      </c>
      <c r="D37" s="62">
        <v>2017</v>
      </c>
      <c r="E37" s="27">
        <v>650000</v>
      </c>
      <c r="F37" s="19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1">
        <v>0</v>
      </c>
      <c r="M37" s="21">
        <v>0</v>
      </c>
      <c r="N37" s="20">
        <v>0</v>
      </c>
      <c r="O37" s="20">
        <v>0</v>
      </c>
      <c r="P37" s="20">
        <v>150000</v>
      </c>
      <c r="Q37" s="20">
        <v>0</v>
      </c>
      <c r="R37" s="78">
        <v>150000</v>
      </c>
      <c r="S37" s="19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1">
        <v>0</v>
      </c>
      <c r="Z37" s="21">
        <v>0</v>
      </c>
      <c r="AA37" s="20">
        <v>0</v>
      </c>
      <c r="AB37" s="20">
        <v>0</v>
      </c>
      <c r="AC37" s="20">
        <v>500000</v>
      </c>
      <c r="AD37" s="21">
        <v>0</v>
      </c>
      <c r="AE37" s="104">
        <f t="shared" si="2"/>
        <v>500000</v>
      </c>
      <c r="AF37" s="7"/>
      <c r="AG37" s="7"/>
      <c r="AH37" s="8"/>
    </row>
    <row r="38" spans="2:34" s="9" customFormat="1" ht="27.75" customHeight="1">
      <c r="B38" s="53" t="s">
        <v>60</v>
      </c>
      <c r="C38" s="57" t="s">
        <v>63</v>
      </c>
      <c r="D38" s="62">
        <v>2018</v>
      </c>
      <c r="E38" s="27">
        <v>667000</v>
      </c>
      <c r="F38" s="19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1">
        <v>0</v>
      </c>
      <c r="M38" s="21">
        <v>0</v>
      </c>
      <c r="N38" s="20">
        <v>0</v>
      </c>
      <c r="O38" s="20">
        <v>0</v>
      </c>
      <c r="P38" s="20">
        <v>0</v>
      </c>
      <c r="Q38" s="20">
        <v>167000</v>
      </c>
      <c r="R38" s="78">
        <v>167000</v>
      </c>
      <c r="S38" s="19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1">
        <v>0</v>
      </c>
      <c r="Z38" s="21">
        <v>0</v>
      </c>
      <c r="AA38" s="20">
        <v>0</v>
      </c>
      <c r="AB38" s="20">
        <v>0</v>
      </c>
      <c r="AC38" s="20">
        <v>0</v>
      </c>
      <c r="AD38" s="21">
        <v>500000</v>
      </c>
      <c r="AE38" s="104">
        <f t="shared" si="2"/>
        <v>500000</v>
      </c>
      <c r="AF38" s="7"/>
      <c r="AG38" s="7"/>
      <c r="AH38" s="8"/>
    </row>
    <row r="39" spans="2:34" ht="31.5" customHeight="1">
      <c r="B39" s="53" t="s">
        <v>69</v>
      </c>
      <c r="C39" s="57" t="s">
        <v>64</v>
      </c>
      <c r="D39" s="62" t="s">
        <v>110</v>
      </c>
      <c r="E39" s="27">
        <v>3000000</v>
      </c>
      <c r="F39" s="19">
        <v>103505.3</v>
      </c>
      <c r="G39" s="20">
        <v>32749.12</v>
      </c>
      <c r="H39" s="20">
        <v>32749.12</v>
      </c>
      <c r="I39" s="20">
        <v>32749.12</v>
      </c>
      <c r="J39" s="20">
        <v>32749.12</v>
      </c>
      <c r="K39" s="20">
        <v>32749.12</v>
      </c>
      <c r="L39" s="21">
        <v>32749.1</v>
      </c>
      <c r="M39" s="21">
        <v>50000</v>
      </c>
      <c r="N39" s="20">
        <v>50000</v>
      </c>
      <c r="O39" s="20">
        <v>50000</v>
      </c>
      <c r="P39" s="20">
        <v>50000</v>
      </c>
      <c r="Q39" s="20">
        <v>50000</v>
      </c>
      <c r="R39" s="78">
        <f>SUM(F39:Q39)</f>
        <v>550000</v>
      </c>
      <c r="S39" s="19">
        <v>0</v>
      </c>
      <c r="T39" s="20">
        <v>283333.33</v>
      </c>
      <c r="U39" s="20">
        <v>283333.33</v>
      </c>
      <c r="V39" s="20">
        <v>283333.33</v>
      </c>
      <c r="W39" s="20">
        <v>283333.33</v>
      </c>
      <c r="X39" s="20">
        <v>283333.33</v>
      </c>
      <c r="Y39" s="21">
        <v>283333.35</v>
      </c>
      <c r="Z39" s="21">
        <v>150000</v>
      </c>
      <c r="AA39" s="20">
        <v>150000</v>
      </c>
      <c r="AB39" s="20">
        <v>150000</v>
      </c>
      <c r="AC39" s="20">
        <v>150000</v>
      </c>
      <c r="AD39" s="21">
        <v>150000</v>
      </c>
      <c r="AE39" s="104">
        <f t="shared" si="2"/>
        <v>2450000</v>
      </c>
      <c r="AF39" s="2"/>
      <c r="AG39" s="2"/>
      <c r="AH39" s="3"/>
    </row>
    <row r="40" spans="2:34" ht="39.75" customHeight="1">
      <c r="B40" s="52" t="s">
        <v>76</v>
      </c>
      <c r="C40" s="57" t="s">
        <v>78</v>
      </c>
      <c r="D40" s="61" t="s">
        <v>114</v>
      </c>
      <c r="E40" s="27">
        <v>2000000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5">
        <v>0</v>
      </c>
      <c r="M40" s="18">
        <v>0</v>
      </c>
      <c r="N40" s="17">
        <v>70000</v>
      </c>
      <c r="O40" s="17">
        <v>70000</v>
      </c>
      <c r="P40" s="17">
        <v>80000</v>
      </c>
      <c r="Q40" s="17">
        <v>80000</v>
      </c>
      <c r="R40" s="78">
        <f>SUM(F40:Q40)</f>
        <v>300000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5">
        <v>0</v>
      </c>
      <c r="Z40" s="18">
        <v>0</v>
      </c>
      <c r="AA40" s="17">
        <v>425000</v>
      </c>
      <c r="AB40" s="17">
        <v>425000</v>
      </c>
      <c r="AC40" s="17">
        <v>425000</v>
      </c>
      <c r="AD40" s="18">
        <v>425000</v>
      </c>
      <c r="AE40" s="104">
        <f t="shared" si="2"/>
        <v>1700000</v>
      </c>
      <c r="AF40" s="2"/>
      <c r="AG40" s="2"/>
      <c r="AH40" s="3"/>
    </row>
    <row r="41" spans="2:34" s="9" customFormat="1" ht="36.75" customHeight="1">
      <c r="B41" s="52" t="s">
        <v>79</v>
      </c>
      <c r="C41" s="57" t="s">
        <v>77</v>
      </c>
      <c r="D41" s="61" t="s">
        <v>114</v>
      </c>
      <c r="E41" s="27">
        <v>2000000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5">
        <v>0</v>
      </c>
      <c r="M41" s="18">
        <v>0</v>
      </c>
      <c r="N41" s="17">
        <v>70000</v>
      </c>
      <c r="O41" s="17">
        <v>70000</v>
      </c>
      <c r="P41" s="17">
        <v>80000</v>
      </c>
      <c r="Q41" s="17">
        <v>80000</v>
      </c>
      <c r="R41" s="78">
        <f>SUM(F41:Q41)</f>
        <v>300000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5">
        <v>0</v>
      </c>
      <c r="Z41" s="18">
        <v>0</v>
      </c>
      <c r="AA41" s="17">
        <v>425000</v>
      </c>
      <c r="AB41" s="17">
        <v>425000</v>
      </c>
      <c r="AC41" s="17">
        <v>425000</v>
      </c>
      <c r="AD41" s="18">
        <v>425000</v>
      </c>
      <c r="AE41" s="27">
        <f t="shared" si="2"/>
        <v>1700000</v>
      </c>
      <c r="AF41" s="7"/>
      <c r="AG41" s="7"/>
      <c r="AH41" s="8"/>
    </row>
    <row r="42" spans="2:34" s="9" customFormat="1" ht="38.25" customHeight="1" thickBot="1">
      <c r="B42" s="52" t="s">
        <v>80</v>
      </c>
      <c r="C42" s="57" t="s">
        <v>82</v>
      </c>
      <c r="D42" s="64">
        <v>2012</v>
      </c>
      <c r="E42" s="27">
        <v>109197.25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53474.25</v>
      </c>
      <c r="L42" s="25">
        <v>0</v>
      </c>
      <c r="M42" s="18">
        <v>0</v>
      </c>
      <c r="N42" s="17">
        <v>0</v>
      </c>
      <c r="O42" s="17">
        <v>0</v>
      </c>
      <c r="P42" s="17">
        <v>0</v>
      </c>
      <c r="Q42" s="17">
        <v>0</v>
      </c>
      <c r="R42" s="79">
        <v>53474.25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55723</v>
      </c>
      <c r="Y42" s="25">
        <v>0</v>
      </c>
      <c r="Z42" s="18">
        <v>0</v>
      </c>
      <c r="AA42" s="17">
        <v>0</v>
      </c>
      <c r="AB42" s="17">
        <v>0</v>
      </c>
      <c r="AC42" s="17">
        <v>0</v>
      </c>
      <c r="AD42" s="18">
        <v>0</v>
      </c>
      <c r="AE42" s="27">
        <f>SUM(S42:AD42)</f>
        <v>55723</v>
      </c>
      <c r="AF42" s="7"/>
      <c r="AG42" s="7"/>
      <c r="AH42" s="8"/>
    </row>
    <row r="43" spans="2:48" s="32" customFormat="1" ht="83.25" customHeight="1" thickBot="1">
      <c r="B43" s="52" t="s">
        <v>81</v>
      </c>
      <c r="C43" s="58" t="s">
        <v>86</v>
      </c>
      <c r="D43" s="61" t="s">
        <v>45</v>
      </c>
      <c r="E43" s="27">
        <v>3357838.29</v>
      </c>
      <c r="F43" s="16">
        <v>0</v>
      </c>
      <c r="G43" s="17">
        <v>100735.15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  <c r="M43" s="18">
        <v>0</v>
      </c>
      <c r="N43" s="17">
        <v>0</v>
      </c>
      <c r="O43" s="17">
        <v>0</v>
      </c>
      <c r="P43" s="17">
        <v>0</v>
      </c>
      <c r="Q43" s="17">
        <v>0</v>
      </c>
      <c r="R43" s="85">
        <v>100735.15</v>
      </c>
      <c r="S43" s="16">
        <v>0</v>
      </c>
      <c r="T43" s="17">
        <v>2375944.22</v>
      </c>
      <c r="U43" s="17">
        <v>246363.4</v>
      </c>
      <c r="V43" s="17">
        <v>594800.8</v>
      </c>
      <c r="W43" s="17">
        <v>39994.72</v>
      </c>
      <c r="X43" s="17">
        <v>0</v>
      </c>
      <c r="Y43" s="18">
        <v>0</v>
      </c>
      <c r="Z43" s="18">
        <v>0</v>
      </c>
      <c r="AA43" s="17">
        <v>0</v>
      </c>
      <c r="AB43" s="17">
        <v>0</v>
      </c>
      <c r="AC43" s="17">
        <v>0</v>
      </c>
      <c r="AD43" s="18">
        <v>0</v>
      </c>
      <c r="AE43" s="27">
        <f>SUM(S43:AD43)</f>
        <v>3257103.14</v>
      </c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2:48" s="32" customFormat="1" ht="38.25" customHeight="1">
      <c r="B44" s="52" t="s">
        <v>84</v>
      </c>
      <c r="C44" s="57" t="s">
        <v>87</v>
      </c>
      <c r="D44" s="64">
        <v>2009</v>
      </c>
      <c r="E44" s="27">
        <v>5000</v>
      </c>
      <c r="F44" s="24">
        <v>0</v>
      </c>
      <c r="G44" s="33">
        <v>0</v>
      </c>
      <c r="H44" s="33">
        <v>5000</v>
      </c>
      <c r="I44" s="33">
        <v>0</v>
      </c>
      <c r="J44" s="33">
        <v>0</v>
      </c>
      <c r="K44" s="33">
        <v>0</v>
      </c>
      <c r="L44" s="34">
        <v>0</v>
      </c>
      <c r="M44" s="18">
        <v>0</v>
      </c>
      <c r="N44" s="17">
        <v>0</v>
      </c>
      <c r="O44" s="17">
        <v>0</v>
      </c>
      <c r="P44" s="17">
        <v>0</v>
      </c>
      <c r="Q44" s="17">
        <v>0</v>
      </c>
      <c r="R44" s="80">
        <v>5000</v>
      </c>
      <c r="S44" s="24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4">
        <v>0</v>
      </c>
      <c r="Z44" s="18">
        <v>0</v>
      </c>
      <c r="AA44" s="17">
        <v>0</v>
      </c>
      <c r="AB44" s="17">
        <v>0</v>
      </c>
      <c r="AC44" s="17">
        <v>0</v>
      </c>
      <c r="AD44" s="18">
        <v>0</v>
      </c>
      <c r="AE44" s="28">
        <v>0</v>
      </c>
      <c r="AF44" s="11">
        <f>SUM(S44:AE44)</f>
        <v>0</v>
      </c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2:48" s="32" customFormat="1" ht="38.25" customHeight="1">
      <c r="B45" s="52" t="s">
        <v>85</v>
      </c>
      <c r="C45" s="57" t="s">
        <v>91</v>
      </c>
      <c r="D45" s="61">
        <v>2010</v>
      </c>
      <c r="E45" s="27">
        <v>1352040</v>
      </c>
      <c r="F45" s="16">
        <v>0</v>
      </c>
      <c r="G45" s="17">
        <v>0</v>
      </c>
      <c r="H45" s="17">
        <v>0</v>
      </c>
      <c r="I45" s="17">
        <v>686040</v>
      </c>
      <c r="J45" s="17">
        <v>0</v>
      </c>
      <c r="K45" s="17">
        <v>0</v>
      </c>
      <c r="L45" s="18">
        <v>0</v>
      </c>
      <c r="M45" s="18">
        <v>0</v>
      </c>
      <c r="N45" s="17">
        <v>0</v>
      </c>
      <c r="O45" s="17">
        <v>0</v>
      </c>
      <c r="P45" s="17">
        <v>0</v>
      </c>
      <c r="Q45" s="17">
        <v>0</v>
      </c>
      <c r="R45" s="78">
        <v>686040</v>
      </c>
      <c r="S45" s="16">
        <v>0</v>
      </c>
      <c r="T45" s="17">
        <v>0</v>
      </c>
      <c r="U45" s="17">
        <v>0</v>
      </c>
      <c r="V45" s="17">
        <v>666000</v>
      </c>
      <c r="W45" s="17">
        <v>0</v>
      </c>
      <c r="X45" s="17">
        <v>0</v>
      </c>
      <c r="Y45" s="18">
        <v>0</v>
      </c>
      <c r="Z45" s="18">
        <v>0</v>
      </c>
      <c r="AA45" s="17">
        <v>0</v>
      </c>
      <c r="AB45" s="17">
        <v>0</v>
      </c>
      <c r="AC45" s="17">
        <v>0</v>
      </c>
      <c r="AD45" s="18">
        <v>0</v>
      </c>
      <c r="AE45" s="27">
        <v>666000</v>
      </c>
      <c r="AF45" s="84">
        <f>SUM(S45:AE45)</f>
        <v>1332000</v>
      </c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2:48" s="32" customFormat="1" ht="38.25" customHeight="1">
      <c r="B46" s="52" t="s">
        <v>90</v>
      </c>
      <c r="C46" s="57" t="s">
        <v>94</v>
      </c>
      <c r="D46" s="65" t="s">
        <v>116</v>
      </c>
      <c r="E46" s="27">
        <v>2127302.2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7">
        <v>0</v>
      </c>
      <c r="M46" s="18">
        <v>67100.44</v>
      </c>
      <c r="N46" s="17">
        <v>67100.44</v>
      </c>
      <c r="O46" s="17">
        <v>67100.44</v>
      </c>
      <c r="P46" s="17">
        <v>67100.44</v>
      </c>
      <c r="Q46" s="17">
        <v>67100.44</v>
      </c>
      <c r="R46" s="78">
        <v>335502.2</v>
      </c>
      <c r="S46" s="36">
        <v>0</v>
      </c>
      <c r="T46" s="36">
        <v>0</v>
      </c>
      <c r="U46" s="36">
        <v>0</v>
      </c>
      <c r="V46" s="36">
        <v>0</v>
      </c>
      <c r="W46" s="17">
        <v>0</v>
      </c>
      <c r="X46" s="36">
        <v>313880.34</v>
      </c>
      <c r="Y46" s="37">
        <v>1288737.56</v>
      </c>
      <c r="Z46" s="18">
        <v>189182.1</v>
      </c>
      <c r="AA46" s="17">
        <v>0</v>
      </c>
      <c r="AB46" s="17">
        <v>0</v>
      </c>
      <c r="AC46" s="17">
        <v>0</v>
      </c>
      <c r="AD46" s="18">
        <v>0</v>
      </c>
      <c r="AE46" s="27">
        <f>SUM(S46:AD46)</f>
        <v>1791800.0000000002</v>
      </c>
      <c r="AF46" s="84">
        <f>SUM(F46:R46)</f>
        <v>671004.4</v>
      </c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2:48" s="32" customFormat="1" ht="38.25" customHeight="1">
      <c r="B47" s="52" t="s">
        <v>92</v>
      </c>
      <c r="C47" s="59" t="s">
        <v>96</v>
      </c>
      <c r="D47" s="64" t="s">
        <v>97</v>
      </c>
      <c r="E47" s="28">
        <v>1246835.66</v>
      </c>
      <c r="F47" s="24">
        <v>0</v>
      </c>
      <c r="G47" s="33">
        <v>0</v>
      </c>
      <c r="H47" s="33">
        <v>0</v>
      </c>
      <c r="I47" s="33">
        <v>7000</v>
      </c>
      <c r="J47" s="33">
        <v>609917.83</v>
      </c>
      <c r="K47" s="33">
        <v>0</v>
      </c>
      <c r="L47" s="34">
        <v>0</v>
      </c>
      <c r="M47" s="18">
        <v>0</v>
      </c>
      <c r="N47" s="17">
        <v>0</v>
      </c>
      <c r="O47" s="17">
        <v>0</v>
      </c>
      <c r="P47" s="17">
        <v>0</v>
      </c>
      <c r="Q47" s="17">
        <v>0</v>
      </c>
      <c r="R47" s="78">
        <f>SUM(F47:M47)</f>
        <v>616917.83</v>
      </c>
      <c r="S47" s="24">
        <v>0</v>
      </c>
      <c r="T47" s="33">
        <v>0</v>
      </c>
      <c r="U47" s="33">
        <v>0</v>
      </c>
      <c r="V47" s="33">
        <v>0</v>
      </c>
      <c r="W47" s="41">
        <v>629917.83</v>
      </c>
      <c r="X47" s="33">
        <v>0</v>
      </c>
      <c r="Y47" s="34">
        <v>0</v>
      </c>
      <c r="Z47" s="18">
        <v>0</v>
      </c>
      <c r="AA47" s="17">
        <v>0</v>
      </c>
      <c r="AB47" s="17">
        <v>0</v>
      </c>
      <c r="AC47" s="17">
        <v>0</v>
      </c>
      <c r="AD47" s="18">
        <v>0</v>
      </c>
      <c r="AE47" s="28">
        <f>SUM(S47:AD47)</f>
        <v>629917.83</v>
      </c>
      <c r="AF47" s="35"/>
      <c r="AG47" s="35"/>
      <c r="AH47" s="35"/>
      <c r="AI47" s="35"/>
      <c r="AJ47" s="35"/>
      <c r="AK47" s="35"/>
      <c r="AL47" s="35"/>
      <c r="AM47" s="35"/>
      <c r="AN47" s="84">
        <f>SUM(AE47)</f>
        <v>629917.83</v>
      </c>
      <c r="AO47" s="35"/>
      <c r="AP47" s="35"/>
      <c r="AQ47" s="35"/>
      <c r="AR47" s="35"/>
      <c r="AS47" s="35"/>
      <c r="AT47" s="35"/>
      <c r="AU47" s="35"/>
      <c r="AV47" s="35"/>
    </row>
    <row r="48" spans="2:48" s="32" customFormat="1" ht="38.25" customHeight="1" thickBot="1">
      <c r="B48" s="52" t="s">
        <v>95</v>
      </c>
      <c r="C48" s="66" t="s">
        <v>101</v>
      </c>
      <c r="D48" s="61" t="s">
        <v>100</v>
      </c>
      <c r="E48" s="27">
        <f>R48+AE48</f>
        <v>353850.14</v>
      </c>
      <c r="F48" s="16">
        <v>0</v>
      </c>
      <c r="G48" s="17">
        <v>0</v>
      </c>
      <c r="H48" s="17">
        <v>0</v>
      </c>
      <c r="I48" s="17">
        <v>25986</v>
      </c>
      <c r="J48" s="17">
        <v>147817.14</v>
      </c>
      <c r="K48" s="17">
        <v>0</v>
      </c>
      <c r="L48" s="18">
        <v>0</v>
      </c>
      <c r="M48" s="18">
        <v>0</v>
      </c>
      <c r="N48" s="17">
        <v>0</v>
      </c>
      <c r="O48" s="17">
        <v>0</v>
      </c>
      <c r="P48" s="17">
        <v>0</v>
      </c>
      <c r="Q48" s="17">
        <v>0</v>
      </c>
      <c r="R48" s="78">
        <f>SUM(F48:Q48)</f>
        <v>173803.14</v>
      </c>
      <c r="S48" s="16">
        <v>0</v>
      </c>
      <c r="T48" s="17">
        <v>0</v>
      </c>
      <c r="U48" s="17">
        <v>0</v>
      </c>
      <c r="V48" s="17">
        <v>0</v>
      </c>
      <c r="W48" s="55">
        <v>0</v>
      </c>
      <c r="X48" s="17">
        <v>180047</v>
      </c>
      <c r="Y48" s="18">
        <v>0</v>
      </c>
      <c r="Z48" s="18">
        <v>0</v>
      </c>
      <c r="AA48" s="17">
        <v>0</v>
      </c>
      <c r="AB48" s="17">
        <v>0</v>
      </c>
      <c r="AC48" s="17">
        <v>0</v>
      </c>
      <c r="AD48" s="18">
        <v>0</v>
      </c>
      <c r="AE48" s="28">
        <f>SUM(S48:AD48)</f>
        <v>180047</v>
      </c>
      <c r="AF48" s="84">
        <f>SUM(S48:AE48)</f>
        <v>360094</v>
      </c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2:48" s="32" customFormat="1" ht="38.25" customHeight="1" thickBot="1">
      <c r="B49" s="52" t="s">
        <v>98</v>
      </c>
      <c r="C49" s="73" t="s">
        <v>102</v>
      </c>
      <c r="D49" s="64">
        <v>2013</v>
      </c>
      <c r="E49" s="28">
        <v>376746.49</v>
      </c>
      <c r="F49" s="24">
        <v>0</v>
      </c>
      <c r="G49" s="33">
        <v>0</v>
      </c>
      <c r="H49" s="33">
        <v>0</v>
      </c>
      <c r="I49" s="33">
        <v>19000</v>
      </c>
      <c r="J49" s="33">
        <v>0</v>
      </c>
      <c r="K49" s="33">
        <v>0</v>
      </c>
      <c r="L49" s="34">
        <v>143149.49</v>
      </c>
      <c r="M49" s="34">
        <v>0</v>
      </c>
      <c r="N49" s="17">
        <v>0</v>
      </c>
      <c r="O49" s="17">
        <v>0</v>
      </c>
      <c r="P49" s="17">
        <v>0</v>
      </c>
      <c r="Q49" s="17">
        <v>0</v>
      </c>
      <c r="R49" s="81">
        <f>SUM(F49:M49)</f>
        <v>162149.49</v>
      </c>
      <c r="S49" s="24">
        <v>0</v>
      </c>
      <c r="T49" s="33">
        <v>0</v>
      </c>
      <c r="U49" s="33">
        <v>0</v>
      </c>
      <c r="V49" s="33">
        <v>0</v>
      </c>
      <c r="W49" s="67">
        <v>0</v>
      </c>
      <c r="X49" s="33">
        <v>0</v>
      </c>
      <c r="Y49" s="34">
        <v>214597</v>
      </c>
      <c r="Z49" s="18">
        <v>0</v>
      </c>
      <c r="AA49" s="17">
        <v>0</v>
      </c>
      <c r="AB49" s="17">
        <v>0</v>
      </c>
      <c r="AC49" s="17">
        <v>0</v>
      </c>
      <c r="AD49" s="18">
        <v>0</v>
      </c>
      <c r="AE49" s="28">
        <v>214597</v>
      </c>
      <c r="AF49" s="84">
        <f>SUM(S49:AE49)</f>
        <v>429194</v>
      </c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2:48" s="32" customFormat="1" ht="38.25" customHeight="1" thickBot="1">
      <c r="B50" s="71" t="s">
        <v>99</v>
      </c>
      <c r="C50" s="76" t="s">
        <v>106</v>
      </c>
      <c r="D50" s="74" t="s">
        <v>108</v>
      </c>
      <c r="E50" s="75">
        <f>R50+AE50</f>
        <v>1145136.9</v>
      </c>
      <c r="F50" s="17">
        <v>0</v>
      </c>
      <c r="G50" s="17">
        <v>0</v>
      </c>
      <c r="H50" s="17">
        <v>0</v>
      </c>
      <c r="I50" s="17">
        <v>0</v>
      </c>
      <c r="J50" s="17">
        <v>22140</v>
      </c>
      <c r="K50" s="17">
        <v>0</v>
      </c>
      <c r="L50" s="17">
        <v>377272.2</v>
      </c>
      <c r="M50" s="18">
        <v>619224.7</v>
      </c>
      <c r="N50" s="17">
        <v>0</v>
      </c>
      <c r="O50" s="17">
        <v>0</v>
      </c>
      <c r="P50" s="17">
        <v>0</v>
      </c>
      <c r="Q50" s="17">
        <v>0</v>
      </c>
      <c r="R50" s="72">
        <f aca="true" t="shared" si="3" ref="R50:R59">SUM(F50:Q50)</f>
        <v>1018636.8999999999</v>
      </c>
      <c r="S50" s="17">
        <v>0</v>
      </c>
      <c r="T50" s="17">
        <v>0</v>
      </c>
      <c r="U50" s="17">
        <v>0</v>
      </c>
      <c r="V50" s="17">
        <v>0</v>
      </c>
      <c r="W50" s="82">
        <v>0</v>
      </c>
      <c r="X50" s="17">
        <v>0</v>
      </c>
      <c r="Y50" s="18">
        <v>90000</v>
      </c>
      <c r="Z50" s="18">
        <v>36500</v>
      </c>
      <c r="AA50" s="17">
        <v>0</v>
      </c>
      <c r="AB50" s="17">
        <v>0</v>
      </c>
      <c r="AC50" s="17">
        <v>0</v>
      </c>
      <c r="AD50" s="18">
        <v>0</v>
      </c>
      <c r="AE50" s="99">
        <f aca="true" t="shared" si="4" ref="AE50:AE59">SUM(S50:AD50)</f>
        <v>126500</v>
      </c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2:48" s="32" customFormat="1" ht="38.25" customHeight="1" thickBot="1">
      <c r="B51" s="71" t="s">
        <v>104</v>
      </c>
      <c r="C51" s="76" t="s">
        <v>124</v>
      </c>
      <c r="D51" s="74" t="s">
        <v>114</v>
      </c>
      <c r="E51" s="75">
        <v>2000000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4">
        <v>0</v>
      </c>
      <c r="N51" s="17">
        <v>25000</v>
      </c>
      <c r="O51" s="17">
        <v>25000</v>
      </c>
      <c r="P51" s="17">
        <v>25000</v>
      </c>
      <c r="Q51" s="17">
        <v>25000</v>
      </c>
      <c r="R51" s="72">
        <f t="shared" si="3"/>
        <v>100000</v>
      </c>
      <c r="S51" s="33">
        <v>0</v>
      </c>
      <c r="T51" s="33">
        <v>0</v>
      </c>
      <c r="U51" s="33">
        <v>0</v>
      </c>
      <c r="V51" s="33">
        <v>0</v>
      </c>
      <c r="W51" s="67">
        <v>0</v>
      </c>
      <c r="X51" s="33">
        <v>0</v>
      </c>
      <c r="Y51" s="34">
        <v>0</v>
      </c>
      <c r="Z51" s="18">
        <v>0</v>
      </c>
      <c r="AA51" s="17">
        <v>475000</v>
      </c>
      <c r="AB51" s="17">
        <v>475000</v>
      </c>
      <c r="AC51" s="17">
        <v>475000</v>
      </c>
      <c r="AD51" s="18">
        <v>475000</v>
      </c>
      <c r="AE51" s="99">
        <f t="shared" si="4"/>
        <v>1900000</v>
      </c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2:48" s="32" customFormat="1" ht="38.25" customHeight="1" thickBot="1">
      <c r="B52" s="71" t="s">
        <v>105</v>
      </c>
      <c r="C52" s="76" t="s">
        <v>125</v>
      </c>
      <c r="D52" s="74" t="s">
        <v>114</v>
      </c>
      <c r="E52" s="75">
        <v>300000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4">
        <v>0</v>
      </c>
      <c r="N52" s="17">
        <v>20000</v>
      </c>
      <c r="O52" s="17">
        <v>20000</v>
      </c>
      <c r="P52" s="17">
        <v>20000</v>
      </c>
      <c r="Q52" s="17">
        <v>20000</v>
      </c>
      <c r="R52" s="72">
        <f t="shared" si="3"/>
        <v>80000</v>
      </c>
      <c r="S52" s="33">
        <v>0</v>
      </c>
      <c r="T52" s="33">
        <v>0</v>
      </c>
      <c r="U52" s="33">
        <v>0</v>
      </c>
      <c r="V52" s="33">
        <v>0</v>
      </c>
      <c r="W52" s="67">
        <v>0</v>
      </c>
      <c r="X52" s="33">
        <v>0</v>
      </c>
      <c r="Y52" s="34">
        <v>0</v>
      </c>
      <c r="Z52" s="18">
        <v>0</v>
      </c>
      <c r="AA52" s="17">
        <v>55000</v>
      </c>
      <c r="AB52" s="17">
        <v>55000</v>
      </c>
      <c r="AC52" s="17">
        <v>55000</v>
      </c>
      <c r="AD52" s="18">
        <v>55000</v>
      </c>
      <c r="AE52" s="99">
        <f t="shared" si="4"/>
        <v>220000</v>
      </c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2:48" s="32" customFormat="1" ht="38.25" customHeight="1" thickBot="1">
      <c r="B53" s="71" t="s">
        <v>117</v>
      </c>
      <c r="C53" s="76" t="s">
        <v>126</v>
      </c>
      <c r="D53" s="74" t="s">
        <v>114</v>
      </c>
      <c r="E53" s="75">
        <v>300000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4">
        <v>0</v>
      </c>
      <c r="N53" s="17">
        <v>20000</v>
      </c>
      <c r="O53" s="17">
        <v>20000</v>
      </c>
      <c r="P53" s="17">
        <v>20000</v>
      </c>
      <c r="Q53" s="17">
        <v>20000</v>
      </c>
      <c r="R53" s="72">
        <f t="shared" si="3"/>
        <v>80000</v>
      </c>
      <c r="S53" s="33">
        <v>0</v>
      </c>
      <c r="T53" s="33">
        <v>0</v>
      </c>
      <c r="U53" s="33">
        <v>0</v>
      </c>
      <c r="V53" s="33">
        <v>0</v>
      </c>
      <c r="W53" s="67">
        <v>0</v>
      </c>
      <c r="X53" s="33">
        <v>0</v>
      </c>
      <c r="Y53" s="34">
        <v>0</v>
      </c>
      <c r="Z53" s="18">
        <v>0</v>
      </c>
      <c r="AA53" s="17">
        <v>55000</v>
      </c>
      <c r="AB53" s="17">
        <v>55000</v>
      </c>
      <c r="AC53" s="17">
        <v>55000</v>
      </c>
      <c r="AD53" s="18">
        <v>55000</v>
      </c>
      <c r="AE53" s="99">
        <f t="shared" si="4"/>
        <v>220000</v>
      </c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2:48" s="32" customFormat="1" ht="38.25" customHeight="1" thickBot="1">
      <c r="B54" s="71" t="s">
        <v>118</v>
      </c>
      <c r="C54" s="76" t="s">
        <v>127</v>
      </c>
      <c r="D54" s="74" t="s">
        <v>114</v>
      </c>
      <c r="E54" s="75">
        <v>200000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4">
        <v>0</v>
      </c>
      <c r="N54" s="17">
        <v>10000</v>
      </c>
      <c r="O54" s="17">
        <v>10000</v>
      </c>
      <c r="P54" s="17">
        <v>10000</v>
      </c>
      <c r="Q54" s="17">
        <v>10000</v>
      </c>
      <c r="R54" s="72">
        <f t="shared" si="3"/>
        <v>40000</v>
      </c>
      <c r="S54" s="33">
        <v>0</v>
      </c>
      <c r="T54" s="33">
        <v>0</v>
      </c>
      <c r="U54" s="33">
        <v>0</v>
      </c>
      <c r="V54" s="33">
        <v>0</v>
      </c>
      <c r="W54" s="67">
        <v>0</v>
      </c>
      <c r="X54" s="33">
        <v>0</v>
      </c>
      <c r="Y54" s="34">
        <v>0</v>
      </c>
      <c r="Z54" s="18">
        <v>0</v>
      </c>
      <c r="AA54" s="17">
        <v>40000</v>
      </c>
      <c r="AB54" s="17">
        <v>40000</v>
      </c>
      <c r="AC54" s="17">
        <v>40000</v>
      </c>
      <c r="AD54" s="18">
        <v>40000</v>
      </c>
      <c r="AE54" s="99">
        <f t="shared" si="4"/>
        <v>160000</v>
      </c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2:48" s="32" customFormat="1" ht="38.25" customHeight="1" thickBot="1">
      <c r="B55" s="71" t="s">
        <v>119</v>
      </c>
      <c r="C55" s="76" t="s">
        <v>128</v>
      </c>
      <c r="D55" s="74" t="s">
        <v>114</v>
      </c>
      <c r="E55" s="75">
        <v>200000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4">
        <v>0</v>
      </c>
      <c r="N55" s="17">
        <v>10000</v>
      </c>
      <c r="O55" s="17">
        <v>10000</v>
      </c>
      <c r="P55" s="17">
        <v>10000</v>
      </c>
      <c r="Q55" s="17">
        <v>10000</v>
      </c>
      <c r="R55" s="72">
        <f t="shared" si="3"/>
        <v>40000</v>
      </c>
      <c r="S55" s="33">
        <v>0</v>
      </c>
      <c r="T55" s="33">
        <v>0</v>
      </c>
      <c r="U55" s="33">
        <v>0</v>
      </c>
      <c r="V55" s="33">
        <v>0</v>
      </c>
      <c r="W55" s="67">
        <v>0</v>
      </c>
      <c r="X55" s="33">
        <v>0</v>
      </c>
      <c r="Y55" s="34">
        <v>0</v>
      </c>
      <c r="Z55" s="18">
        <v>0</v>
      </c>
      <c r="AA55" s="17">
        <v>40000</v>
      </c>
      <c r="AB55" s="17">
        <v>40000</v>
      </c>
      <c r="AC55" s="17">
        <v>40000</v>
      </c>
      <c r="AD55" s="18">
        <v>40000</v>
      </c>
      <c r="AE55" s="99">
        <f t="shared" si="4"/>
        <v>160000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2:48" s="32" customFormat="1" ht="38.25" customHeight="1" thickBot="1">
      <c r="B56" s="71" t="s">
        <v>120</v>
      </c>
      <c r="C56" s="76" t="s">
        <v>129</v>
      </c>
      <c r="D56" s="74" t="s">
        <v>114</v>
      </c>
      <c r="E56" s="75">
        <v>200000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4">
        <v>0</v>
      </c>
      <c r="N56" s="17">
        <v>10000</v>
      </c>
      <c r="O56" s="17">
        <v>10000</v>
      </c>
      <c r="P56" s="17">
        <v>10000</v>
      </c>
      <c r="Q56" s="17">
        <v>10000</v>
      </c>
      <c r="R56" s="72">
        <f t="shared" si="3"/>
        <v>40000</v>
      </c>
      <c r="S56" s="33">
        <v>0</v>
      </c>
      <c r="T56" s="33">
        <v>0</v>
      </c>
      <c r="U56" s="33">
        <v>0</v>
      </c>
      <c r="V56" s="33">
        <v>0</v>
      </c>
      <c r="W56" s="67">
        <v>0</v>
      </c>
      <c r="X56" s="33">
        <v>0</v>
      </c>
      <c r="Y56" s="34">
        <v>0</v>
      </c>
      <c r="Z56" s="18">
        <v>0</v>
      </c>
      <c r="AA56" s="17">
        <v>40000</v>
      </c>
      <c r="AB56" s="17">
        <v>40000</v>
      </c>
      <c r="AC56" s="17">
        <v>40000</v>
      </c>
      <c r="AD56" s="18">
        <v>40000</v>
      </c>
      <c r="AE56" s="99">
        <f t="shared" si="4"/>
        <v>160000</v>
      </c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2:48" s="32" customFormat="1" ht="38.25" customHeight="1" thickBot="1">
      <c r="B57" s="71" t="s">
        <v>121</v>
      </c>
      <c r="C57" s="76" t="s">
        <v>130</v>
      </c>
      <c r="D57" s="74" t="s">
        <v>131</v>
      </c>
      <c r="E57" s="75">
        <v>1000000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4">
        <v>100000</v>
      </c>
      <c r="N57" s="17">
        <v>100000</v>
      </c>
      <c r="O57" s="17">
        <v>100000</v>
      </c>
      <c r="P57" s="17">
        <v>100000</v>
      </c>
      <c r="Q57" s="17">
        <v>100000</v>
      </c>
      <c r="R57" s="72">
        <f t="shared" si="3"/>
        <v>500000</v>
      </c>
      <c r="S57" s="33">
        <v>0</v>
      </c>
      <c r="T57" s="33">
        <v>0</v>
      </c>
      <c r="U57" s="33">
        <v>0</v>
      </c>
      <c r="V57" s="33">
        <v>0</v>
      </c>
      <c r="W57" s="67">
        <v>0</v>
      </c>
      <c r="X57" s="33">
        <v>0</v>
      </c>
      <c r="Y57" s="34">
        <v>0</v>
      </c>
      <c r="Z57" s="18">
        <v>100000</v>
      </c>
      <c r="AA57" s="17">
        <v>100000</v>
      </c>
      <c r="AB57" s="17">
        <v>100000</v>
      </c>
      <c r="AC57" s="17">
        <v>100000</v>
      </c>
      <c r="AD57" s="18">
        <v>100000</v>
      </c>
      <c r="AE57" s="99">
        <f t="shared" si="4"/>
        <v>500000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2:48" s="32" customFormat="1" ht="38.25" customHeight="1" thickBot="1">
      <c r="B58" s="71" t="s">
        <v>122</v>
      </c>
      <c r="C58" s="76" t="s">
        <v>132</v>
      </c>
      <c r="D58" s="74" t="s">
        <v>114</v>
      </c>
      <c r="E58" s="75">
        <v>2000000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4">
        <v>0</v>
      </c>
      <c r="N58" s="17">
        <v>200000</v>
      </c>
      <c r="O58" s="17">
        <v>200000</v>
      </c>
      <c r="P58" s="17">
        <v>300000</v>
      </c>
      <c r="Q58" s="17">
        <v>300000</v>
      </c>
      <c r="R58" s="72">
        <f t="shared" si="3"/>
        <v>1000000</v>
      </c>
      <c r="S58" s="33">
        <v>0</v>
      </c>
      <c r="T58" s="33">
        <v>0</v>
      </c>
      <c r="U58" s="33">
        <v>0</v>
      </c>
      <c r="V58" s="33">
        <v>0</v>
      </c>
      <c r="W58" s="67">
        <v>0</v>
      </c>
      <c r="X58" s="33">
        <v>0</v>
      </c>
      <c r="Y58" s="34">
        <v>0</v>
      </c>
      <c r="Z58" s="18">
        <v>0</v>
      </c>
      <c r="AA58" s="17">
        <v>200000</v>
      </c>
      <c r="AB58" s="17">
        <v>200000</v>
      </c>
      <c r="AC58" s="17">
        <v>300000</v>
      </c>
      <c r="AD58" s="18">
        <v>300000</v>
      </c>
      <c r="AE58" s="99">
        <f t="shared" si="4"/>
        <v>1000000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2:48" s="32" customFormat="1" ht="38.25" customHeight="1" thickBot="1">
      <c r="B59" s="71" t="s">
        <v>123</v>
      </c>
      <c r="C59" s="92" t="s">
        <v>107</v>
      </c>
      <c r="D59" s="93" t="s">
        <v>116</v>
      </c>
      <c r="E59" s="94">
        <v>15000000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23975.6</v>
      </c>
      <c r="L59" s="33">
        <v>3256500</v>
      </c>
      <c r="M59" s="34">
        <v>1180477</v>
      </c>
      <c r="N59" s="33">
        <v>500000</v>
      </c>
      <c r="O59" s="33">
        <v>500000</v>
      </c>
      <c r="P59" s="33">
        <v>500000</v>
      </c>
      <c r="Q59" s="33">
        <v>500000</v>
      </c>
      <c r="R59" s="95">
        <f t="shared" si="3"/>
        <v>6460952.6</v>
      </c>
      <c r="S59" s="33">
        <v>0</v>
      </c>
      <c r="T59" s="33">
        <v>0</v>
      </c>
      <c r="U59" s="33">
        <v>0</v>
      </c>
      <c r="V59" s="33">
        <v>0</v>
      </c>
      <c r="W59" s="67">
        <v>0</v>
      </c>
      <c r="X59" s="33">
        <v>0</v>
      </c>
      <c r="Y59" s="34">
        <v>1935511</v>
      </c>
      <c r="Z59" s="34">
        <v>1927512</v>
      </c>
      <c r="AA59" s="33">
        <v>1169006.1</v>
      </c>
      <c r="AB59" s="33">
        <v>1169006.1</v>
      </c>
      <c r="AC59" s="33">
        <v>1169006.1</v>
      </c>
      <c r="AD59" s="34">
        <v>1169006.1</v>
      </c>
      <c r="AE59" s="100">
        <f t="shared" si="4"/>
        <v>8539047.399999999</v>
      </c>
      <c r="AF59" s="84">
        <f>SUM(E59:AE59)</f>
        <v>45000000.00000001</v>
      </c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32" customFormat="1" ht="38.25" customHeight="1" thickBot="1">
      <c r="A60" s="98"/>
      <c r="B60" s="97" t="s">
        <v>134</v>
      </c>
      <c r="C60" s="92" t="s">
        <v>135</v>
      </c>
      <c r="D60" s="93">
        <v>2018</v>
      </c>
      <c r="E60" s="100">
        <v>3000000</v>
      </c>
      <c r="F60" s="24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4">
        <v>1500000</v>
      </c>
      <c r="R60" s="100">
        <f>SUM(F60:Q60)</f>
        <v>1500000</v>
      </c>
      <c r="S60" s="24">
        <v>0</v>
      </c>
      <c r="T60" s="33">
        <v>0</v>
      </c>
      <c r="U60" s="33">
        <v>0</v>
      </c>
      <c r="V60" s="33">
        <v>0</v>
      </c>
      <c r="W60" s="67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4">
        <v>1500000</v>
      </c>
      <c r="AE60" s="100">
        <f>SUM(S60:AD60)</f>
        <v>1500000</v>
      </c>
      <c r="AF60" s="84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2:31" ht="32.25" customHeight="1" thickBot="1">
      <c r="B61" s="96" t="s">
        <v>49</v>
      </c>
      <c r="C61" s="68"/>
      <c r="D61" s="69"/>
      <c r="E61" s="70">
        <f aca="true" t="shared" si="5" ref="E61:AE61">SUM(E8:E60)</f>
        <v>151591338.82</v>
      </c>
      <c r="F61" s="70">
        <f t="shared" si="5"/>
        <v>3938142.67</v>
      </c>
      <c r="G61" s="70">
        <f t="shared" si="5"/>
        <v>3195314.16</v>
      </c>
      <c r="H61" s="70">
        <f t="shared" si="5"/>
        <v>2393908.3000000003</v>
      </c>
      <c r="I61" s="70">
        <f t="shared" si="5"/>
        <v>4545214.330000001</v>
      </c>
      <c r="J61" s="70">
        <f t="shared" si="5"/>
        <v>2061135.12</v>
      </c>
      <c r="K61" s="70">
        <f t="shared" si="5"/>
        <v>1706543.01</v>
      </c>
      <c r="L61" s="70">
        <f t="shared" si="5"/>
        <v>6058181.91</v>
      </c>
      <c r="M61" s="101">
        <f t="shared" si="5"/>
        <v>5573802.14</v>
      </c>
      <c r="N61" s="102">
        <f t="shared" si="5"/>
        <v>7125600.44</v>
      </c>
      <c r="O61" s="102">
        <f t="shared" si="5"/>
        <v>6125600.44</v>
      </c>
      <c r="P61" s="102">
        <f t="shared" si="5"/>
        <v>6312100.44</v>
      </c>
      <c r="Q61" s="102">
        <f t="shared" si="5"/>
        <v>8629100.440000001</v>
      </c>
      <c r="R61" s="83">
        <f t="shared" si="5"/>
        <v>57664643.400000006</v>
      </c>
      <c r="S61" s="70">
        <f t="shared" si="5"/>
        <v>1372589</v>
      </c>
      <c r="T61" s="70">
        <f t="shared" si="5"/>
        <v>7134679.359999999</v>
      </c>
      <c r="U61" s="70">
        <f t="shared" si="5"/>
        <v>5157598.540000001</v>
      </c>
      <c r="V61" s="70">
        <f t="shared" si="5"/>
        <v>6411468.79</v>
      </c>
      <c r="W61" s="70">
        <f t="shared" si="5"/>
        <v>4086981.0300000003</v>
      </c>
      <c r="X61" s="70">
        <f t="shared" si="5"/>
        <v>4266718.84</v>
      </c>
      <c r="Y61" s="70">
        <f t="shared" si="5"/>
        <v>7645914.140000001</v>
      </c>
      <c r="Z61" s="101">
        <f t="shared" si="5"/>
        <v>6283899.55</v>
      </c>
      <c r="AA61" s="102">
        <f t="shared" si="5"/>
        <v>10841711.95</v>
      </c>
      <c r="AB61" s="102">
        <f t="shared" si="5"/>
        <v>13841711.540000001</v>
      </c>
      <c r="AC61" s="102">
        <f t="shared" si="5"/>
        <v>14141711.144</v>
      </c>
      <c r="AD61" s="103">
        <f t="shared" si="5"/>
        <v>12741711.54</v>
      </c>
      <c r="AE61" s="70">
        <f t="shared" si="5"/>
        <v>93926695.424</v>
      </c>
    </row>
    <row r="66" ht="12.75">
      <c r="E66" s="38"/>
    </row>
    <row r="67" ht="12.75">
      <c r="E67" s="40"/>
    </row>
    <row r="68" spans="5:6" ht="12.75">
      <c r="E68" s="40"/>
      <c r="F68" s="39"/>
    </row>
    <row r="71" ht="12.75">
      <c r="R71" s="11"/>
    </row>
    <row r="72" ht="18.75">
      <c r="J72" s="50"/>
    </row>
    <row r="74" ht="18.75">
      <c r="J74" s="50"/>
    </row>
    <row r="75" ht="12.75">
      <c r="B75" s="10" t="s">
        <v>83</v>
      </c>
    </row>
  </sheetData>
  <sheetProtection/>
  <mergeCells count="5">
    <mergeCell ref="B2:AM2"/>
    <mergeCell ref="B3:AM3"/>
    <mergeCell ref="F6:L6"/>
    <mergeCell ref="F5:AL5"/>
    <mergeCell ref="S6:AE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inwestycjej</cp:lastModifiedBy>
  <cp:lastPrinted>2014-03-14T07:03:16Z</cp:lastPrinted>
  <dcterms:created xsi:type="dcterms:W3CDTF">2007-08-10T07:30:38Z</dcterms:created>
  <dcterms:modified xsi:type="dcterms:W3CDTF">2015-07-01T06:06:25Z</dcterms:modified>
  <cp:category/>
  <cp:version/>
  <cp:contentType/>
  <cp:contentStatus/>
</cp:coreProperties>
</file>